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120" windowWidth="56715" windowHeight="6165" activeTab="1"/>
  </bookViews>
  <sheets>
    <sheet name="Blatt1_Titelblatt" sheetId="6" r:id="rId1"/>
    <sheet name="Blatt2_Tabelle" sheetId="4" r:id="rId2"/>
  </sheets>
  <definedNames>
    <definedName name="_xlnm._FilterDatabase" localSheetId="1" hidden="1">Blatt2_Tabelle!$A$9:$AG$34</definedName>
    <definedName name="_xlnm.Print_Titles" localSheetId="1">Blatt2_Tabelle!$1:$9</definedName>
  </definedNames>
  <calcPr calcId="145621"/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10" i="4"/>
  <c r="AF34" i="4" l="1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G18" i="6" l="1"/>
  <c r="G17" i="6"/>
  <c r="E18" i="6"/>
  <c r="E17" i="6"/>
  <c r="C18" i="6"/>
  <c r="C17" i="6"/>
  <c r="B18" i="6"/>
  <c r="B17" i="6"/>
  <c r="P5" i="4"/>
  <c r="S4" i="4"/>
  <c r="P8" i="4"/>
  <c r="P6" i="4"/>
  <c r="S7" i="4"/>
  <c r="S6" i="4"/>
  <c r="U8" i="4"/>
  <c r="U6" i="4"/>
  <c r="Z4" i="4"/>
  <c r="AE4" i="4"/>
  <c r="U3" i="4"/>
  <c r="AE8" i="4"/>
  <c r="P4" i="4"/>
  <c r="Z8" i="4"/>
  <c r="Z7" i="4"/>
  <c r="Z3" i="4"/>
  <c r="AE6" i="4"/>
  <c r="S5" i="4"/>
  <c r="AE5" i="4"/>
  <c r="U4" i="4"/>
  <c r="AE7" i="4"/>
  <c r="P3" i="4"/>
  <c r="Z5" i="4"/>
  <c r="S8" i="4"/>
  <c r="U7" i="4"/>
  <c r="Z6" i="4"/>
  <c r="S3" i="4"/>
  <c r="AE3" i="4"/>
  <c r="U5" i="4"/>
  <c r="P7" i="4"/>
  <c r="AF4" i="4" l="1"/>
  <c r="AF7" i="4"/>
  <c r="AF5" i="4"/>
  <c r="AF8" i="4"/>
  <c r="AF6" i="4"/>
  <c r="AF3" i="4"/>
  <c r="AA5" i="4"/>
  <c r="AA6" i="4"/>
  <c r="AA7" i="4"/>
  <c r="AA8" i="4"/>
  <c r="AA4" i="4"/>
  <c r="AA3" i="4"/>
  <c r="V6" i="4"/>
  <c r="V7" i="4"/>
  <c r="V8" i="4"/>
  <c r="V5" i="4"/>
  <c r="V4" i="4"/>
  <c r="V3" i="4"/>
  <c r="T26" i="4"/>
  <c r="T27" i="4"/>
  <c r="T28" i="4"/>
  <c r="T29" i="4"/>
  <c r="T30" i="4"/>
  <c r="T31" i="4"/>
  <c r="T32" i="4"/>
  <c r="T33" i="4"/>
  <c r="T34" i="4"/>
  <c r="F18" i="6" l="1"/>
  <c r="D17" i="6"/>
  <c r="D18" i="6"/>
  <c r="H17" i="6"/>
  <c r="E19" i="6"/>
  <c r="F17" i="6"/>
  <c r="C19" i="6"/>
  <c r="B19" i="6"/>
  <c r="G19" i="6"/>
  <c r="F19" i="6" l="1"/>
  <c r="D19" i="6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H3" i="4"/>
  <c r="K3" i="4"/>
  <c r="J3" i="4" l="1"/>
  <c r="T10" i="4"/>
</calcChain>
</file>

<file path=xl/comments1.xml><?xml version="1.0" encoding="utf-8"?>
<comments xmlns="http://schemas.openxmlformats.org/spreadsheetml/2006/main">
  <authors>
    <author>Kramer, Ralf - SIB-D3</author>
  </authors>
  <commentList>
    <comment ref="B1" authorId="0">
      <text>
        <r>
          <rPr>
            <sz val="9"/>
            <color indexed="81"/>
            <rFont val="Tahoma"/>
            <family val="2"/>
          </rPr>
          <t>Gliederung entsprechend Org.-Struktur des Bedarfsträgers</t>
        </r>
      </text>
    </comment>
    <comment ref="F1" authorId="0">
      <text>
        <r>
          <rPr>
            <sz val="9"/>
            <color indexed="81"/>
            <rFont val="Tahoma"/>
            <family val="2"/>
          </rPr>
          <t>z.B. Büro, Besprechungsraum, Hörsaal etc.</t>
        </r>
      </text>
    </comment>
    <comment ref="G1" authorId="0">
      <text>
        <r>
          <rPr>
            <sz val="9"/>
            <color indexed="81"/>
            <rFont val="Tahoma"/>
            <family val="2"/>
          </rPr>
          <t>z.B. Leiter, Professor, Sachbearbeiter, wiss. Mitarbeiter, Schreibkraft etc.</t>
        </r>
      </text>
    </comment>
    <comment ref="I1" authorId="0">
      <text>
        <r>
          <rPr>
            <sz val="9"/>
            <color indexed="81"/>
            <rFont val="Tahoma"/>
            <family val="2"/>
          </rPr>
          <t>Anzahl der Schichten pro Arbeitstag bzw. rechnerisch anzusetzender Schichten (z.b. im Bereich der Polizei)</t>
        </r>
      </text>
    </comment>
    <comment ref="B2" authorId="0">
      <text>
        <r>
          <rPr>
            <sz val="9"/>
            <color indexed="81"/>
            <rFont val="Tahoma"/>
            <family val="2"/>
          </rPr>
          <t xml:space="preserve">Dateneintrag entsprechend Muster 12
</t>
        </r>
      </text>
    </comment>
    <comment ref="C2" authorId="0">
      <text>
        <r>
          <rPr>
            <sz val="9"/>
            <color indexed="81"/>
            <rFont val="Tahoma"/>
            <family val="2"/>
          </rPr>
          <t>Dateneintrag entsprechend Muster 12</t>
        </r>
      </text>
    </comment>
    <comment ref="D2" authorId="0">
      <text>
        <r>
          <rPr>
            <sz val="9"/>
            <color indexed="81"/>
            <rFont val="Tahoma"/>
            <family val="2"/>
          </rPr>
          <t>Dateneintrag entsprechend Muster 12</t>
        </r>
      </text>
    </comment>
    <comment ref="E2" authorId="0">
      <text>
        <r>
          <rPr>
            <sz val="9"/>
            <color indexed="81"/>
            <rFont val="Tahoma"/>
            <family val="2"/>
          </rPr>
          <t>Dateneintrag entsprechend Muster 12</t>
        </r>
      </text>
    </comment>
    <comment ref="J2" authorId="0">
      <text>
        <r>
          <rPr>
            <sz val="9"/>
            <color indexed="81"/>
            <rFont val="Tahoma"/>
            <family val="2"/>
          </rPr>
          <t>Anzahl ständig besetzer Arbeitsplätze im Raum</t>
        </r>
      </text>
    </comment>
    <comment ref="K2" authorId="0">
      <text>
        <r>
          <rPr>
            <sz val="9"/>
            <color indexed="81"/>
            <rFont val="Tahoma"/>
            <family val="2"/>
          </rPr>
          <t>Anzahl nur zeitweise besetzer (Arbeits)plätze im Raum (z.B in Besprechungsräumen, Hörsälen, Laboren etc.)</t>
        </r>
      </text>
    </comment>
    <comment ref="N2" authorId="0">
      <text>
        <r>
          <rPr>
            <sz val="9"/>
            <color indexed="81"/>
            <rFont val="Tahoma"/>
            <family val="2"/>
          </rPr>
          <t xml:space="preserve">bis 5-stellig lt. RBK
</t>
        </r>
      </text>
    </comment>
    <comment ref="O2" authorId="0">
      <text>
        <r>
          <rPr>
            <sz val="9"/>
            <color indexed="81"/>
            <rFont val="Tahoma"/>
            <family val="2"/>
          </rPr>
          <t>Raumflächen gemäß DIN 277; ggf. Außenanlagen</t>
        </r>
      </text>
    </comment>
    <comment ref="Q2" authorId="0">
      <text>
        <r>
          <rPr>
            <sz val="9"/>
            <color indexed="81"/>
            <rFont val="Tahoma"/>
            <family val="2"/>
          </rPr>
          <t xml:space="preserve">bis 5-stellig lt. RBK
</t>
        </r>
      </text>
    </comment>
    <comment ref="R2" authorId="0">
      <text>
        <r>
          <rPr>
            <sz val="9"/>
            <color indexed="81"/>
            <rFont val="Tahoma"/>
            <family val="2"/>
          </rPr>
          <t>Raumflächen gemäß DIN 277; ggf. Außenanlagen</t>
        </r>
      </text>
    </comment>
    <comment ref="T2" authorId="0">
      <text>
        <r>
          <rPr>
            <sz val="9"/>
            <color indexed="81"/>
            <rFont val="Tahoma"/>
            <family val="2"/>
          </rPr>
          <t>Spalte ggf. standardmäßg ausblenden, da für Bedarfsträger während BedAn-Erarbeitung unnötig</t>
        </r>
      </text>
    </comment>
    <comment ref="X2" authorId="0">
      <text>
        <r>
          <rPr>
            <sz val="9"/>
            <color indexed="81"/>
            <rFont val="Tahoma"/>
            <family val="2"/>
          </rPr>
          <t xml:space="preserve">5-stellig lt. RBK
</t>
        </r>
      </text>
    </comment>
    <comment ref="Y2" authorId="0">
      <text>
        <r>
          <rPr>
            <sz val="9"/>
            <color indexed="81"/>
            <rFont val="Tahoma"/>
            <family val="2"/>
          </rPr>
          <t>Raumflächen gemäß DIN 277; ggf. Außenanlagen</t>
        </r>
      </text>
    </comment>
    <comment ref="AC2" authorId="0">
      <text>
        <r>
          <rPr>
            <sz val="9"/>
            <color indexed="81"/>
            <rFont val="Tahoma"/>
            <family val="2"/>
          </rPr>
          <t xml:space="preserve">5-stellig lt. RBK
</t>
        </r>
      </text>
    </comment>
    <comment ref="AD2" authorId="0">
      <text>
        <r>
          <rPr>
            <sz val="9"/>
            <color indexed="81"/>
            <rFont val="Tahoma"/>
            <family val="2"/>
          </rPr>
          <t>Raumflächen gemäß DIN 277; ggf. Außenanlagen</t>
        </r>
      </text>
    </comment>
  </commentList>
</comments>
</file>

<file path=xl/sharedStrings.xml><?xml version="1.0" encoding="utf-8"?>
<sst xmlns="http://schemas.openxmlformats.org/spreadsheetml/2006/main" count="107" uniqueCount="73">
  <si>
    <t>ständig</t>
  </si>
  <si>
    <t>VF</t>
  </si>
  <si>
    <t>TF</t>
  </si>
  <si>
    <t>lfd. Nr.</t>
  </si>
  <si>
    <t>Dienststellung der/s Benutzer/s</t>
  </si>
  <si>
    <t>Arbeitsplätze</t>
  </si>
  <si>
    <t>nicht-
ständig</t>
  </si>
  <si>
    <t>Raum-
Nr.</t>
  </si>
  <si>
    <t>Schichten</t>
  </si>
  <si>
    <t>Bemerkungen</t>
  </si>
  <si>
    <t>Objekt-
bezeichnung</t>
  </si>
  <si>
    <t>Abweichung vom IST
[m²]</t>
  </si>
  <si>
    <t>Fläche
[m²]</t>
  </si>
  <si>
    <t>FF
[m²/Apl.]</t>
  </si>
  <si>
    <t>darunter Zuschläge
[m²]</t>
  </si>
  <si>
    <r>
      <t>Raum-/Flächenbedarf (</t>
    </r>
    <r>
      <rPr>
        <b/>
        <sz val="10"/>
        <rFont val="Arial"/>
        <family val="2"/>
      </rPr>
      <t>SOLL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beantragt -</t>
    </r>
  </si>
  <si>
    <r>
      <t>Raum-/Flächenbestand  (</t>
    </r>
    <r>
      <rPr>
        <b/>
        <sz val="10"/>
        <rFont val="Arial"/>
        <family val="2"/>
      </rPr>
      <t>IST</t>
    </r>
    <r>
      <rPr>
        <sz val="10"/>
        <rFont val="Arial"/>
        <family val="2"/>
      </rPr>
      <t>)</t>
    </r>
  </si>
  <si>
    <t>Raumbezeichnung</t>
  </si>
  <si>
    <t>(Kostenstelle…)</t>
  </si>
  <si>
    <r>
      <t>planerische Umsetzung (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>)</t>
    </r>
  </si>
  <si>
    <t>(Abteilung, Fakultät…)</t>
  </si>
  <si>
    <t>(SG, Professur…)</t>
  </si>
  <si>
    <t>Differenz zu beantr. SOLL
[m²]</t>
  </si>
  <si>
    <t>Differenz zu anerk. SOLL
[m²]</t>
  </si>
  <si>
    <t>Flächenart</t>
  </si>
  <si>
    <t>NUF1-6</t>
  </si>
  <si>
    <t>NUF7</t>
  </si>
  <si>
    <r>
      <t>Raum-/Flächenbedarf (</t>
    </r>
    <r>
      <rPr>
        <b/>
        <sz val="10"/>
        <rFont val="Arial"/>
        <family val="2"/>
      </rPr>
      <t>SOLL</t>
    </r>
    <r>
      <rPr>
        <sz val="10"/>
        <rFont val="Arial"/>
        <family val="2"/>
      </rPr>
      <t>)
 - anerkennungsfähig / anerkannt -</t>
    </r>
  </si>
  <si>
    <t>(Referat, Gruppe, Institut…)</t>
  </si>
  <si>
    <t>NRF</t>
  </si>
  <si>
    <t>Allgemeine Angaben</t>
  </si>
  <si>
    <t>Bedarfsträger:</t>
  </si>
  <si>
    <t>Staatsministerium des Bedarfsträgers:</t>
  </si>
  <si>
    <t>Staatsbetrieb SIB (NL / Zentrale):</t>
  </si>
  <si>
    <t>∑</t>
  </si>
  <si>
    <r>
      <rPr>
        <sz val="9"/>
        <color theme="1"/>
        <rFont val="Arial"/>
        <family val="2"/>
      </rPr>
      <t>Differenz zu</t>
    </r>
    <r>
      <rPr>
        <sz val="11"/>
        <color theme="1"/>
        <rFont val="Arial"/>
        <family val="2"/>
      </rPr>
      <t xml:space="preserve">
IST</t>
    </r>
  </si>
  <si>
    <t>NUF 1-6</t>
  </si>
  <si>
    <t>NUF 7</t>
  </si>
  <si>
    <t>NUF</t>
  </si>
  <si>
    <r>
      <t>Bezeichnung des Bedarfes:</t>
    </r>
    <r>
      <rPr>
        <vertAlign val="superscript"/>
        <sz val="11"/>
        <color theme="1"/>
        <rFont val="Arial"/>
        <family val="2"/>
      </rPr>
      <t xml:space="preserve"> 1)</t>
    </r>
  </si>
  <si>
    <r>
      <t xml:space="preserve">IST - SOLL - PLAN - Flächenabgleich </t>
    </r>
    <r>
      <rPr>
        <sz val="9"/>
        <color theme="1"/>
        <rFont val="Arial"/>
        <family val="2"/>
      </rPr>
      <t xml:space="preserve">gemäß Einzelaufstellung (Tabelle) </t>
    </r>
    <r>
      <rPr>
        <vertAlign val="superscript"/>
        <sz val="11"/>
        <color theme="1"/>
        <rFont val="Arial"/>
        <family val="2"/>
      </rPr>
      <t>2) 3)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</si>
  <si>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Bezeichnung nach Haushaltssystematik, ggf. ergänzende Angaben (Einrichtung, Ortsangabe, Gebäudebezeichnung, Straße, Bauabschnitt etc.)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</si>
  <si>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zwingend erforderliche Angaben (Details gemäß Seite 2):</t>
    </r>
  </si>
  <si>
    <r>
      <rPr>
        <vertAlign val="superscript"/>
        <sz val="11"/>
        <color theme="1"/>
        <rFont val="Arial"/>
        <family val="2"/>
      </rPr>
      <t>3)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Einzelaufstellung (Tabelle):</t>
    </r>
  </si>
  <si>
    <t>Angaben zur bedarfsauslösenden Organisationseinheit (Abteilung/Fakultät, Referat/Gruppe/Institut, Sachgebiet/Institut, soweit bekannt: Kostenstelle/interner Zuordnungscode), bei paralleler Vorlage eines Stellen- und Personalplanes (Muster 12 RLBau) sämtliche hierin enthaltenen Angaben zur Organisationseinheit</t>
  </si>
  <si>
    <t>Flächenart (gemäß DIN 277 bzw. Außenanlage)</t>
  </si>
  <si>
    <t>Bezeichnung der Dienststellung des/der Benutzer/s (entsprechend Stellen- und Personalplan, Muster 12 RLBau)</t>
  </si>
  <si>
    <t>Personen pro Raum (entsprechend mittelfristiger Personalplanung, Muster 12 RLBau)</t>
  </si>
  <si>
    <t>Anzahl geplanter, nichtständig belegter Arbeitsplätze pro Raum (SOLL/beantragt)</t>
  </si>
  <si>
    <t>Objektbezeichnung, Raumnummer, Raumfläche (IST)</t>
  </si>
  <si>
    <t>Raumfläche, darin enthaltene Flächenzuschläge, ggf. erläuternde Bemerkung (SOLL/beantragt)</t>
  </si>
  <si>
    <t>Außenanlage</t>
  </si>
  <si>
    <t>erforderliche Angaben zum Raum- und Flächenbestand (IST) sowie Raum- und Flächenbedarf (SOLL/beantragt)</t>
  </si>
  <si>
    <r>
      <rPr>
        <sz val="9"/>
        <color theme="1"/>
        <rFont val="Arial"/>
        <family val="2"/>
      </rPr>
      <t>Nutzungs-fläche</t>
    </r>
    <r>
      <rPr>
        <sz val="11"/>
        <color theme="1"/>
        <rFont val="Arial"/>
        <family val="2"/>
      </rPr>
      <t xml:space="preserve">
(NUF)</t>
    </r>
  </si>
  <si>
    <r>
      <rPr>
        <sz val="9"/>
        <color theme="1"/>
        <rFont val="Arial"/>
        <family val="2"/>
      </rPr>
      <t>Differenz zu</t>
    </r>
    <r>
      <rPr>
        <sz val="11"/>
        <color theme="1"/>
        <rFont val="Arial"/>
        <family val="2"/>
      </rPr>
      <t xml:space="preserve">
SOLL
(</t>
    </r>
    <r>
      <rPr>
        <sz val="9"/>
        <color theme="1"/>
        <rFont val="Arial"/>
        <family val="2"/>
      </rPr>
      <t>anerk.)</t>
    </r>
  </si>
  <si>
    <t>Bearbeitungsstand (TT.MM.JJJJ):</t>
  </si>
  <si>
    <r>
      <t xml:space="preserve">Flächenbedarf </t>
    </r>
    <r>
      <rPr>
        <vertAlign val="superscript"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
</t>
    </r>
  </si>
  <si>
    <r>
      <t xml:space="preserve">planerische Umsetzung
</t>
    </r>
    <r>
      <rPr>
        <b/>
        <sz val="11"/>
        <color theme="1"/>
        <rFont val="Arial"/>
        <family val="2"/>
      </rPr>
      <t/>
    </r>
  </si>
  <si>
    <r>
      <rPr>
        <b/>
        <sz val="11"/>
        <color theme="1"/>
        <rFont val="Arial"/>
        <family val="2"/>
      </rPr>
      <t>(SOLL)</t>
    </r>
    <r>
      <rPr>
        <sz val="9"/>
        <color theme="1"/>
        <rFont val="Arial"/>
        <family val="2"/>
      </rPr>
      <t xml:space="preserve">
[m²]</t>
    </r>
  </si>
  <si>
    <r>
      <rPr>
        <b/>
        <sz val="11"/>
        <color theme="1"/>
        <rFont val="Arial"/>
        <family val="2"/>
      </rPr>
      <t>(PLAN)</t>
    </r>
    <r>
      <rPr>
        <sz val="9"/>
        <color theme="1"/>
        <rFont val="Arial"/>
        <family val="2"/>
      </rPr>
      <t xml:space="preserve">
[m²]</t>
    </r>
  </si>
  <si>
    <r>
      <t>Flächen-bestand</t>
    </r>
    <r>
      <rPr>
        <b/>
        <sz val="11"/>
        <color theme="1"/>
        <rFont val="Arial"/>
        <family val="2"/>
      </rPr>
      <t/>
    </r>
  </si>
  <si>
    <r>
      <rPr>
        <b/>
        <sz val="11"/>
        <color theme="1"/>
        <rFont val="Arial"/>
        <family val="2"/>
      </rPr>
      <t>(IST)</t>
    </r>
    <r>
      <rPr>
        <sz val="9"/>
        <color theme="1"/>
        <rFont val="Arial"/>
        <family val="2"/>
      </rPr>
      <t xml:space="preserve">
[m²]</t>
    </r>
  </si>
  <si>
    <r>
      <t>Flächenbedarf</t>
    </r>
    <r>
      <rPr>
        <b/>
        <sz val="11"/>
        <color theme="1"/>
        <rFont val="Arial"/>
        <family val="2"/>
      </rPr>
      <t/>
    </r>
  </si>
  <si>
    <t>(beantragt)</t>
  </si>
  <si>
    <r>
      <rPr>
        <vertAlign val="superscript"/>
        <sz val="11"/>
        <color theme="1"/>
        <rFont val="Arial"/>
        <family val="2"/>
      </rPr>
      <t>4)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Zutreffendes auswählen</t>
    </r>
  </si>
  <si>
    <r>
      <rPr>
        <sz val="9"/>
        <color theme="1"/>
        <rFont val="Arial"/>
        <family val="2"/>
      </rPr>
      <t>Differenz zu</t>
    </r>
    <r>
      <rPr>
        <sz val="11"/>
        <color theme="1"/>
        <rFont val="Arial"/>
        <family val="2"/>
      </rPr>
      <t xml:space="preserve">
SOLL
(</t>
    </r>
    <r>
      <rPr>
        <sz val="9"/>
        <color theme="1"/>
        <rFont val="Arial"/>
        <family val="2"/>
      </rPr>
      <t>beantragt)</t>
    </r>
  </si>
  <si>
    <t>Anzahl der Schichten bei eventuellem Schichtbetrieb der im Raum unterzubringenden Personen (2-/3-/5-Schichtsystem)</t>
  </si>
  <si>
    <t>Nutzungscode (IST und SOLL/beantragt; bis 5-stellig; soweit zum Zeitpunkt der Bedarfsbeantragung bekannt)</t>
  </si>
  <si>
    <t>sämtliche Räume und Flächen (DIN 277, NUF 1-6) mit erläuternden Angaben (Nutzer, Bezeichnung, Arbeitsplätze, Nutzungscode);
zusätzliche Räume und Flächen (DIN 277, NUF 7, TF, VF / Außenanlagen) nur, soweit diese für spezielle, dienstliche Zwecke benötigt werden und für das Bedarfsanmeldungs- und -anerkennungsverfahren relevant sind (z.B. spezielle Abstellräume, spezielle Sanitärräume, spezielle Außenanlagen etc.)</t>
  </si>
  <si>
    <t>Nutz.-
code</t>
  </si>
  <si>
    <t>Organisationseinheit
lt. Stellen-/Personalplanung (Muster 12 RLBau)</t>
  </si>
  <si>
    <t>Personen
lt. Muster 12 RLBau</t>
  </si>
  <si>
    <r>
      <t xml:space="preserve">als ergänzender Bestandteil des Musters 13 RLBau in elektronischer Form (MS Excel) verfügbar unter </t>
    </r>
    <r>
      <rPr>
        <sz val="8"/>
        <rFont val="Arial"/>
        <family val="2"/>
      </rPr>
      <t>https://www.sib.sachsen.de/de/formulare_publikationen/formulare_und_vorlagen/rlbau_anforderungen_an_bauunterlagen/muster_rlbau/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</si>
</sst>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"/>
    <numFmt numFmtId="166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rgb="FF000000"/>
      <name val="Tahoma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135">
        <stop position="0">
          <color theme="0"/>
        </stop>
        <stop position="1">
          <color theme="5" tint="0.80001220740379042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6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1" fontId="6" fillId="0" borderId="0" xfId="0" applyNumberFormat="1" applyFont="1" applyAlignment="1" applyProtection="1">
      <alignment vertical="top" wrapText="1"/>
      <protection locked="0"/>
    </xf>
    <xf numFmtId="164" fontId="6" fillId="0" borderId="0" xfId="0" applyNumberFormat="1" applyFont="1" applyAlignment="1" applyProtection="1">
      <alignment vertical="top" wrapText="1"/>
      <protection locked="0"/>
    </xf>
    <xf numFmtId="165" fontId="8" fillId="0" borderId="0" xfId="0" applyNumberFormat="1" applyFont="1" applyAlignment="1" applyProtection="1">
      <alignment horizontal="center" vertical="top" wrapText="1"/>
      <protection locked="0"/>
    </xf>
    <xf numFmtId="0" fontId="6" fillId="0" borderId="0" xfId="0" applyNumberFormat="1" applyFont="1" applyBorder="1" applyAlignment="1" applyProtection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Border="1" applyAlignment="1" applyProtection="1">
      <alignment vertical="top" wrapText="1"/>
    </xf>
    <xf numFmtId="164" fontId="2" fillId="0" borderId="0" xfId="0" applyNumberFormat="1" applyFont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horizontal="center" vertical="top" wrapText="1"/>
    </xf>
    <xf numFmtId="164" fontId="2" fillId="5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/>
    <xf numFmtId="0" fontId="11" fillId="0" borderId="0" xfId="0" applyFont="1" applyProtection="1"/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vertical="center"/>
    </xf>
    <xf numFmtId="0" fontId="11" fillId="0" borderId="3" xfId="0" applyFont="1" applyBorder="1" applyAlignment="1" applyProtection="1">
      <alignment vertical="center" wrapText="1"/>
    </xf>
    <xf numFmtId="166" fontId="11" fillId="0" borderId="3" xfId="0" applyNumberFormat="1" applyFont="1" applyBorder="1" applyAlignment="1" applyProtection="1">
      <alignment vertical="center" wrapText="1"/>
    </xf>
    <xf numFmtId="166" fontId="11" fillId="0" borderId="3" xfId="0" applyNumberFormat="1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left"/>
    </xf>
    <xf numFmtId="1" fontId="6" fillId="5" borderId="0" xfId="0" applyNumberFormat="1" applyFont="1" applyFill="1" applyAlignment="1" applyProtection="1">
      <alignment vertical="top" wrapText="1"/>
      <protection locked="0"/>
    </xf>
    <xf numFmtId="165" fontId="8" fillId="5" borderId="0" xfId="0" applyNumberFormat="1" applyFont="1" applyFill="1" applyAlignment="1" applyProtection="1">
      <alignment horizontal="center" vertical="top" wrapText="1"/>
      <protection locked="0"/>
    </xf>
    <xf numFmtId="164" fontId="6" fillId="5" borderId="0" xfId="0" applyNumberFormat="1" applyFont="1" applyFill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10" fillId="0" borderId="9" xfId="0" applyFont="1" applyBorder="1" applyAlignment="1" applyProtection="1">
      <alignment horizontal="center" vertical="top" wrapText="1"/>
    </xf>
    <xf numFmtId="166" fontId="11" fillId="0" borderId="5" xfId="0" applyNumberFormat="1" applyFont="1" applyBorder="1" applyAlignment="1" applyProtection="1">
      <alignment vertical="center"/>
    </xf>
    <xf numFmtId="166" fontId="11" fillId="0" borderId="12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 wrapText="1"/>
    </xf>
    <xf numFmtId="0" fontId="10" fillId="0" borderId="10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left" vertical="top" wrapText="1"/>
    </xf>
    <xf numFmtId="0" fontId="10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11" fillId="6" borderId="7" xfId="0" applyFont="1" applyFill="1" applyBorder="1" applyAlignment="1" applyProtection="1">
      <alignment vertical="top" wrapText="1"/>
      <protection locked="0"/>
    </xf>
    <xf numFmtId="0" fontId="11" fillId="6" borderId="1" xfId="0" applyFont="1" applyFill="1" applyBorder="1" applyAlignment="1" applyProtection="1">
      <alignment vertical="top" wrapText="1"/>
      <protection locked="0"/>
    </xf>
    <xf numFmtId="0" fontId="11" fillId="6" borderId="8" xfId="0" applyFont="1" applyFill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14" fontId="9" fillId="6" borderId="7" xfId="0" applyNumberFormat="1" applyFont="1" applyFill="1" applyBorder="1" applyAlignment="1" applyProtection="1">
      <alignment horizontal="center" vertical="center"/>
      <protection locked="0"/>
    </xf>
    <xf numFmtId="14" fontId="9" fillId="6" borderId="1" xfId="0" applyNumberFormat="1" applyFont="1" applyFill="1" applyBorder="1" applyAlignment="1" applyProtection="1">
      <alignment horizontal="center" vertical="center"/>
      <protection locked="0"/>
    </xf>
    <xf numFmtId="14" fontId="9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top" wrapText="1"/>
    </xf>
    <xf numFmtId="0" fontId="11" fillId="0" borderId="11" xfId="0" applyFont="1" applyBorder="1" applyAlignment="1" applyProtection="1">
      <alignment horizontal="center" vertical="top" wrapText="1"/>
    </xf>
    <xf numFmtId="0" fontId="11" fillId="0" borderId="9" xfId="0" applyFont="1" applyBorder="1" applyAlignment="1" applyProtection="1">
      <alignment horizontal="center" vertical="top" wrapText="1"/>
    </xf>
    <xf numFmtId="14" fontId="9" fillId="6" borderId="12" xfId="0" applyNumberFormat="1" applyFont="1" applyFill="1" applyBorder="1" applyAlignment="1" applyProtection="1">
      <alignment horizontal="center" vertical="center"/>
      <protection locked="0"/>
    </xf>
    <xf numFmtId="14" fontId="9" fillId="6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top" wrapText="1"/>
    </xf>
    <xf numFmtId="0" fontId="10" fillId="0" borderId="8" xfId="0" applyFont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center" vertical="top" wrapText="1"/>
    </xf>
    <xf numFmtId="0" fontId="10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4" borderId="0" xfId="0" applyNumberFormat="1" applyFont="1" applyFill="1" applyBorder="1" applyAlignment="1" applyProtection="1">
      <alignment horizontal="center" vertical="top" wrapText="1"/>
    </xf>
    <xf numFmtId="0" fontId="2" fillId="3" borderId="0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Border="1" applyAlignment="1" applyProtection="1">
      <alignment horizontal="center" vertical="top" wrapText="1"/>
    </xf>
    <xf numFmtId="0" fontId="8" fillId="0" borderId="0" xfId="0" applyNumberFormat="1" applyFont="1" applyBorder="1" applyAlignment="1" applyProtection="1">
      <alignment horizontal="center" vertical="top" wrapText="1"/>
    </xf>
  </cellXfs>
  <cellStyles count="5">
    <cellStyle name="Standard" xfId="0" builtinId="0"/>
    <cellStyle name="Standard 2" xfId="2"/>
    <cellStyle name="Standard 3" xfId="3"/>
    <cellStyle name="Standard 4" xfId="4"/>
    <cellStyle name="Standard 5" xfId="1"/>
  </cellStyles>
  <dxfs count="0"/>
  <tableStyles count="0" defaultTableStyle="TableStyleMedium2" defaultPivotStyle="PivotStyleLight16"/>
  <colors>
    <mruColors>
      <color rgb="FFCCFFCC"/>
      <color rgb="FFFFFFCC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13</xdr:row>
          <xdr:rowOff>66675</xdr:rowOff>
        </xdr:from>
        <xdr:to>
          <xdr:col>5</xdr:col>
          <xdr:colOff>609600</xdr:colOff>
          <xdr:row>13</xdr:row>
          <xdr:rowOff>257175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(anerkennungsfähig)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13</xdr:row>
          <xdr:rowOff>257175</xdr:rowOff>
        </xdr:from>
        <xdr:to>
          <xdr:col>5</xdr:col>
          <xdr:colOff>609600</xdr:colOff>
          <xdr:row>14</xdr:row>
          <xdr:rowOff>9525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(anerkannt)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41"/>
  <sheetViews>
    <sheetView zoomScale="110" zoomScaleNormal="110" zoomScaleSheetLayoutView="120" workbookViewId="0">
      <selection activeCell="A3" sqref="A3:H3"/>
    </sheetView>
  </sheetViews>
  <sheetFormatPr baseColWidth="10" defaultColWidth="11.42578125" defaultRowHeight="14.25" x14ac:dyDescent="0.2"/>
  <cols>
    <col min="1" max="8" width="10.7109375" style="20" customWidth="1"/>
    <col min="9" max="23" width="4.140625" style="20" customWidth="1"/>
    <col min="24" max="16384" width="11.42578125" style="20"/>
  </cols>
  <sheetData>
    <row r="1" spans="1:23" ht="15" x14ac:dyDescent="0.25">
      <c r="A1" s="44" t="s">
        <v>30</v>
      </c>
      <c r="B1" s="44"/>
      <c r="C1" s="44"/>
      <c r="D1" s="44"/>
      <c r="E1" s="44"/>
      <c r="F1" s="44"/>
      <c r="G1" s="44"/>
      <c r="H1" s="44"/>
      <c r="I1" s="19"/>
      <c r="J1" s="19"/>
      <c r="K1" s="19"/>
      <c r="L1" s="19"/>
      <c r="M1" s="19"/>
      <c r="N1" s="19"/>
    </row>
    <row r="2" spans="1:23" ht="16.5" x14ac:dyDescent="0.2">
      <c r="A2" s="45" t="s">
        <v>39</v>
      </c>
      <c r="B2" s="46"/>
      <c r="C2" s="46"/>
      <c r="D2" s="46"/>
      <c r="E2" s="46"/>
      <c r="F2" s="46"/>
      <c r="G2" s="46"/>
      <c r="H2" s="47"/>
      <c r="I2" s="21"/>
      <c r="J2" s="21"/>
      <c r="K2" s="21"/>
      <c r="L2" s="21"/>
      <c r="M2" s="21"/>
      <c r="N2" s="21"/>
    </row>
    <row r="3" spans="1:23" ht="41.25" customHeight="1" x14ac:dyDescent="0.2">
      <c r="A3" s="48"/>
      <c r="B3" s="49"/>
      <c r="C3" s="49"/>
      <c r="D3" s="49"/>
      <c r="E3" s="49"/>
      <c r="F3" s="49"/>
      <c r="G3" s="49"/>
      <c r="H3" s="50"/>
      <c r="I3" s="22"/>
      <c r="J3" s="22"/>
      <c r="K3" s="22"/>
      <c r="L3" s="22"/>
      <c r="M3" s="22"/>
      <c r="N3" s="22"/>
    </row>
    <row r="4" spans="1:23" x14ac:dyDescent="0.2">
      <c r="A4" s="45" t="s">
        <v>31</v>
      </c>
      <c r="B4" s="46"/>
      <c r="C4" s="46"/>
      <c r="D4" s="46"/>
      <c r="E4" s="46"/>
      <c r="F4" s="46"/>
      <c r="G4" s="46"/>
      <c r="H4" s="47"/>
      <c r="I4" s="21"/>
      <c r="L4" s="21"/>
      <c r="M4" s="21"/>
      <c r="N4" s="21"/>
    </row>
    <row r="5" spans="1:23" ht="41.25" customHeight="1" x14ac:dyDescent="0.2">
      <c r="A5" s="48"/>
      <c r="B5" s="49"/>
      <c r="C5" s="49"/>
      <c r="D5" s="49"/>
      <c r="E5" s="49"/>
      <c r="F5" s="49"/>
      <c r="G5" s="49"/>
      <c r="H5" s="50"/>
      <c r="I5" s="21"/>
      <c r="L5" s="21"/>
      <c r="M5" s="21"/>
      <c r="N5" s="21"/>
    </row>
    <row r="6" spans="1:23" x14ac:dyDescent="0.2">
      <c r="A6" s="45" t="s">
        <v>32</v>
      </c>
      <c r="B6" s="46"/>
      <c r="C6" s="46"/>
      <c r="D6" s="46"/>
      <c r="E6" s="46"/>
      <c r="F6" s="46"/>
      <c r="G6" s="46"/>
      <c r="H6" s="47"/>
      <c r="I6" s="21"/>
      <c r="L6" s="21"/>
      <c r="M6" s="21"/>
      <c r="N6" s="21"/>
    </row>
    <row r="7" spans="1:23" ht="41.25" customHeight="1" x14ac:dyDescent="0.2">
      <c r="A7" s="48"/>
      <c r="B7" s="49"/>
      <c r="C7" s="49"/>
      <c r="D7" s="49"/>
      <c r="E7" s="49"/>
      <c r="F7" s="49"/>
      <c r="G7" s="49"/>
      <c r="H7" s="50"/>
      <c r="I7" s="21"/>
      <c r="L7" s="21"/>
      <c r="M7" s="21"/>
      <c r="N7" s="21"/>
    </row>
    <row r="8" spans="1:23" x14ac:dyDescent="0.2">
      <c r="A8" s="45" t="s">
        <v>33</v>
      </c>
      <c r="B8" s="46"/>
      <c r="C8" s="46"/>
      <c r="D8" s="46"/>
      <c r="E8" s="46"/>
      <c r="F8" s="46"/>
      <c r="G8" s="46"/>
      <c r="H8" s="47"/>
      <c r="I8" s="21"/>
      <c r="L8" s="21"/>
      <c r="M8" s="21"/>
      <c r="N8" s="21"/>
    </row>
    <row r="9" spans="1:23" ht="41.25" customHeight="1" x14ac:dyDescent="0.2">
      <c r="A9" s="48"/>
      <c r="B9" s="49"/>
      <c r="C9" s="49"/>
      <c r="D9" s="49"/>
      <c r="E9" s="49"/>
      <c r="F9" s="49"/>
      <c r="G9" s="49"/>
      <c r="H9" s="50"/>
      <c r="I9" s="22"/>
      <c r="J9" s="22"/>
      <c r="K9" s="22"/>
      <c r="L9" s="22"/>
      <c r="M9" s="22"/>
      <c r="N9" s="22"/>
    </row>
    <row r="10" spans="1:23" ht="30" customHeight="1" x14ac:dyDescent="0.25">
      <c r="A10" s="51" t="s">
        <v>40</v>
      </c>
      <c r="B10" s="52"/>
      <c r="C10" s="52"/>
      <c r="D10" s="52"/>
      <c r="E10" s="52"/>
      <c r="F10" s="52"/>
      <c r="G10" s="52"/>
      <c r="H10" s="52"/>
      <c r="I10" s="19"/>
      <c r="J10" s="19"/>
      <c r="K10" s="19"/>
      <c r="L10" s="19"/>
      <c r="M10" s="19"/>
      <c r="N10" s="19"/>
    </row>
    <row r="11" spans="1:23" ht="15" x14ac:dyDescent="0.25">
      <c r="A11" s="64" t="s">
        <v>53</v>
      </c>
      <c r="B11" s="45" t="s">
        <v>55</v>
      </c>
      <c r="C11" s="46"/>
      <c r="D11" s="46"/>
      <c r="E11" s="46"/>
      <c r="F11" s="46"/>
      <c r="G11" s="46"/>
      <c r="H11" s="47"/>
      <c r="I11" s="19"/>
      <c r="J11" s="19"/>
      <c r="K11" s="19"/>
      <c r="L11" s="19"/>
      <c r="M11" s="19"/>
      <c r="N11" s="19"/>
    </row>
    <row r="12" spans="1:23" ht="26.25" customHeight="1" x14ac:dyDescent="0.25">
      <c r="A12" s="65"/>
      <c r="B12" s="61"/>
      <c r="C12" s="62"/>
      <c r="D12" s="63"/>
      <c r="E12" s="61"/>
      <c r="F12" s="63"/>
      <c r="G12" s="61"/>
      <c r="H12" s="63"/>
      <c r="I12" s="19"/>
      <c r="J12" s="19"/>
      <c r="K12" s="19"/>
      <c r="L12" s="19"/>
      <c r="M12" s="19"/>
      <c r="N12" s="19"/>
    </row>
    <row r="13" spans="1:23" ht="14.25" customHeight="1" x14ac:dyDescent="0.2">
      <c r="A13" s="65"/>
      <c r="B13" s="40" t="s">
        <v>60</v>
      </c>
      <c r="C13" s="59" t="s">
        <v>62</v>
      </c>
      <c r="D13" s="60"/>
      <c r="E13" s="59" t="s">
        <v>56</v>
      </c>
      <c r="F13" s="60"/>
      <c r="G13" s="40" t="s">
        <v>57</v>
      </c>
      <c r="H13" s="40"/>
      <c r="I13" s="23"/>
      <c r="K13" s="23"/>
      <c r="M13" s="23"/>
      <c r="N13" s="23"/>
      <c r="O13" s="23"/>
      <c r="Q13" s="23"/>
      <c r="S13" s="23"/>
      <c r="T13" s="23"/>
      <c r="U13" s="23"/>
      <c r="V13" s="23"/>
      <c r="W13" s="23"/>
    </row>
    <row r="14" spans="1:23" ht="34.5" customHeight="1" x14ac:dyDescent="0.2">
      <c r="A14" s="65"/>
      <c r="B14" s="41"/>
      <c r="C14" s="71" t="s">
        <v>63</v>
      </c>
      <c r="D14" s="72"/>
      <c r="E14" s="67"/>
      <c r="F14" s="68"/>
      <c r="G14" s="71"/>
      <c r="H14" s="72"/>
      <c r="I14" s="23"/>
      <c r="K14" s="23"/>
      <c r="M14" s="23"/>
      <c r="N14" s="23"/>
      <c r="O14" s="23"/>
      <c r="Q14" s="23"/>
      <c r="S14" s="23"/>
      <c r="T14" s="23"/>
      <c r="U14" s="23"/>
      <c r="V14" s="23"/>
      <c r="W14" s="23"/>
    </row>
    <row r="15" spans="1:23" ht="31.5" customHeight="1" x14ac:dyDescent="0.2">
      <c r="A15" s="65"/>
      <c r="B15" s="36" t="s">
        <v>61</v>
      </c>
      <c r="C15" s="69" t="s">
        <v>58</v>
      </c>
      <c r="D15" s="70"/>
      <c r="E15" s="69" t="s">
        <v>58</v>
      </c>
      <c r="F15" s="70"/>
      <c r="G15" s="69" t="s">
        <v>59</v>
      </c>
      <c r="H15" s="70"/>
      <c r="I15" s="23"/>
      <c r="K15" s="23"/>
      <c r="M15" s="23"/>
      <c r="N15" s="23"/>
      <c r="O15" s="23"/>
      <c r="Q15" s="23"/>
      <c r="S15" s="23"/>
      <c r="T15" s="23"/>
      <c r="U15" s="23"/>
      <c r="V15" s="23"/>
      <c r="W15" s="23"/>
    </row>
    <row r="16" spans="1:23" ht="42.75" customHeight="1" x14ac:dyDescent="0.2">
      <c r="A16" s="66"/>
      <c r="B16" s="24" t="s">
        <v>34</v>
      </c>
      <c r="C16" s="24" t="s">
        <v>34</v>
      </c>
      <c r="D16" s="25" t="s">
        <v>35</v>
      </c>
      <c r="E16" s="24" t="s">
        <v>34</v>
      </c>
      <c r="F16" s="25" t="s">
        <v>65</v>
      </c>
      <c r="G16" s="24" t="s">
        <v>34</v>
      </c>
      <c r="H16" s="25" t="s">
        <v>54</v>
      </c>
      <c r="I16" s="23"/>
      <c r="J16" s="23"/>
      <c r="K16" s="23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14" ht="30" customHeight="1" x14ac:dyDescent="0.2">
      <c r="A17" s="27" t="s">
        <v>36</v>
      </c>
      <c r="B17" s="28">
        <f>SUMIF(Blatt2_Tabelle!O10:O3001,Blatt2_Tabelle!O4,Blatt2_Tabelle!P$10:P$3001)</f>
        <v>0</v>
      </c>
      <c r="C17" s="28">
        <f>SUMIF(Blatt2_Tabelle!R10:R3001,Blatt2_Tabelle!R4,Blatt2_Tabelle!S$10:S$3001)</f>
        <v>0</v>
      </c>
      <c r="D17" s="29">
        <f>C17-B17</f>
        <v>0</v>
      </c>
      <c r="E17" s="28">
        <f>SUMIF(Blatt2_Tabelle!Y10:Y3001,Blatt2_Tabelle!Y4,Blatt2_Tabelle!Z$10:Z$3001)</f>
        <v>0</v>
      </c>
      <c r="F17" s="29">
        <f>E17-C17</f>
        <v>0</v>
      </c>
      <c r="G17" s="29">
        <f>SUMIF(Blatt2_Tabelle!AD10:AD3001,Blatt2_Tabelle!AD4,Blatt2_Tabelle!AE$10:AE$3001)</f>
        <v>0</v>
      </c>
      <c r="H17" s="29">
        <f>G17-E17</f>
        <v>0</v>
      </c>
      <c r="I17" s="30"/>
      <c r="J17" s="30"/>
      <c r="K17" s="30"/>
      <c r="L17" s="30"/>
      <c r="M17" s="30"/>
      <c r="N17" s="30"/>
    </row>
    <row r="18" spans="1:14" ht="30" customHeight="1" x14ac:dyDescent="0.2">
      <c r="A18" s="27" t="s">
        <v>37</v>
      </c>
      <c r="B18" s="28">
        <f>SUMIF(Blatt2_Tabelle!O10:O3001,Blatt2_Tabelle!O5,Blatt2_Tabelle!P$10:P$3001)</f>
        <v>0</v>
      </c>
      <c r="C18" s="28">
        <f>SUMIF(Blatt2_Tabelle!R10:R3001,Blatt2_Tabelle!R5,Blatt2_Tabelle!S$10:S$3001)</f>
        <v>0</v>
      </c>
      <c r="D18" s="28">
        <f>C18-B18</f>
        <v>0</v>
      </c>
      <c r="E18" s="28">
        <f>SUMIF(Blatt2_Tabelle!Y10:Y3001,Blatt2_Tabelle!Y5,Blatt2_Tabelle!Z$10:Z$3001)</f>
        <v>0</v>
      </c>
      <c r="F18" s="29">
        <f>E18-C18</f>
        <v>0</v>
      </c>
      <c r="G18" s="29">
        <f>SUMIF(Blatt2_Tabelle!AD10:AD3001,Blatt2_Tabelle!AD5,Blatt2_Tabelle!AE$10:AE$3001)</f>
        <v>0</v>
      </c>
      <c r="H18" s="37"/>
      <c r="I18" s="30"/>
      <c r="J18" s="30"/>
      <c r="K18" s="30"/>
      <c r="L18" s="30"/>
      <c r="M18" s="30"/>
      <c r="N18" s="30"/>
    </row>
    <row r="19" spans="1:14" ht="30" customHeight="1" x14ac:dyDescent="0.2">
      <c r="A19" s="27" t="s">
        <v>38</v>
      </c>
      <c r="B19" s="28">
        <f t="shared" ref="B19:G19" si="0">B17+B18</f>
        <v>0</v>
      </c>
      <c r="C19" s="28">
        <f t="shared" si="0"/>
        <v>0</v>
      </c>
      <c r="D19" s="28">
        <f t="shared" si="0"/>
        <v>0</v>
      </c>
      <c r="E19" s="28">
        <f t="shared" si="0"/>
        <v>0</v>
      </c>
      <c r="F19" s="29">
        <f t="shared" si="0"/>
        <v>0</v>
      </c>
      <c r="G19" s="29">
        <f t="shared" si="0"/>
        <v>0</v>
      </c>
      <c r="H19" s="38"/>
      <c r="I19" s="30"/>
      <c r="J19" s="30"/>
      <c r="K19" s="30"/>
      <c r="L19" s="30"/>
      <c r="M19" s="30"/>
      <c r="N19" s="30"/>
    </row>
    <row r="20" spans="1:14" ht="13.5" customHeight="1" x14ac:dyDescent="0.2">
      <c r="A20" s="53"/>
      <c r="B20" s="53"/>
      <c r="C20" s="53"/>
      <c r="D20" s="53"/>
      <c r="E20" s="53"/>
      <c r="F20" s="53"/>
      <c r="G20" s="53"/>
      <c r="H20" s="54"/>
    </row>
    <row r="21" spans="1:14" ht="33" customHeight="1" x14ac:dyDescent="0.2">
      <c r="A21" s="55" t="s">
        <v>41</v>
      </c>
      <c r="B21" s="55"/>
      <c r="C21" s="55"/>
      <c r="D21" s="55"/>
      <c r="E21" s="55"/>
      <c r="F21" s="55"/>
      <c r="G21" s="55"/>
      <c r="H21" s="55"/>
    </row>
    <row r="22" spans="1:14" ht="19.5" customHeight="1" x14ac:dyDescent="0.2">
      <c r="A22" s="55" t="s">
        <v>42</v>
      </c>
      <c r="B22" s="55"/>
      <c r="C22" s="55"/>
      <c r="D22" s="55"/>
      <c r="E22" s="55"/>
      <c r="F22" s="55"/>
      <c r="G22" s="55"/>
      <c r="H22" s="55"/>
    </row>
    <row r="23" spans="1:14" ht="63" customHeight="1" x14ac:dyDescent="0.2">
      <c r="A23" s="57" t="s">
        <v>68</v>
      </c>
      <c r="B23" s="57"/>
      <c r="C23" s="57"/>
      <c r="D23" s="57"/>
      <c r="E23" s="57"/>
      <c r="F23" s="57"/>
      <c r="G23" s="57"/>
      <c r="H23" s="57"/>
    </row>
    <row r="24" spans="1:14" ht="19.5" customHeight="1" x14ac:dyDescent="0.2">
      <c r="A24" s="42" t="s">
        <v>43</v>
      </c>
      <c r="B24" s="42"/>
      <c r="C24" s="42"/>
      <c r="D24" s="42"/>
      <c r="E24" s="42"/>
      <c r="F24" s="42"/>
      <c r="G24" s="42"/>
      <c r="H24" s="42"/>
    </row>
    <row r="25" spans="1:14" ht="36" customHeight="1" x14ac:dyDescent="0.2">
      <c r="A25" s="56" t="s">
        <v>72</v>
      </c>
      <c r="B25" s="56"/>
      <c r="C25" s="56"/>
      <c r="D25" s="56"/>
      <c r="E25" s="56"/>
      <c r="F25" s="56"/>
      <c r="G25" s="56"/>
      <c r="H25" s="56"/>
    </row>
    <row r="26" spans="1:14" ht="19.5" customHeight="1" x14ac:dyDescent="0.2">
      <c r="A26" s="42" t="s">
        <v>64</v>
      </c>
      <c r="B26" s="42"/>
      <c r="C26" s="42"/>
      <c r="D26" s="42"/>
      <c r="E26" s="42"/>
      <c r="F26" s="42"/>
      <c r="G26" s="42"/>
      <c r="H26" s="42"/>
    </row>
    <row r="27" spans="1:14" ht="39" customHeight="1" x14ac:dyDescent="0.2">
      <c r="A27" s="58" t="s">
        <v>52</v>
      </c>
      <c r="B27" s="58"/>
      <c r="C27" s="58"/>
      <c r="D27" s="58"/>
      <c r="E27" s="58"/>
      <c r="F27" s="58"/>
      <c r="G27" s="58"/>
      <c r="H27" s="58"/>
    </row>
    <row r="28" spans="1:14" ht="39.75" customHeight="1" x14ac:dyDescent="0.2">
      <c r="A28" s="57" t="s">
        <v>44</v>
      </c>
      <c r="B28" s="57"/>
      <c r="C28" s="57"/>
      <c r="D28" s="57"/>
      <c r="E28" s="57"/>
      <c r="F28" s="57"/>
      <c r="G28" s="57"/>
      <c r="H28" s="57"/>
    </row>
    <row r="29" spans="1:14" ht="16.5" customHeight="1" x14ac:dyDescent="0.2">
      <c r="A29" s="57" t="s">
        <v>17</v>
      </c>
      <c r="B29" s="57"/>
      <c r="C29" s="57"/>
      <c r="D29" s="57"/>
      <c r="E29" s="57"/>
      <c r="F29" s="57"/>
      <c r="G29" s="57"/>
      <c r="H29" s="57"/>
    </row>
    <row r="30" spans="1:14" ht="15" customHeight="1" x14ac:dyDescent="0.2">
      <c r="A30" s="57" t="s">
        <v>46</v>
      </c>
      <c r="B30" s="57"/>
      <c r="C30" s="57"/>
      <c r="D30" s="57"/>
      <c r="E30" s="57"/>
      <c r="F30" s="57"/>
      <c r="G30" s="57"/>
      <c r="H30" s="57"/>
    </row>
    <row r="31" spans="1:14" ht="16.5" customHeight="1" x14ac:dyDescent="0.2">
      <c r="A31" s="57" t="s">
        <v>45</v>
      </c>
      <c r="B31" s="57"/>
      <c r="C31" s="57"/>
      <c r="D31" s="57"/>
      <c r="E31" s="57"/>
      <c r="F31" s="57"/>
      <c r="G31" s="57"/>
      <c r="H31" s="57"/>
    </row>
    <row r="32" spans="1:14" ht="16.5" customHeight="1" x14ac:dyDescent="0.2">
      <c r="A32" s="57" t="s">
        <v>67</v>
      </c>
      <c r="B32" s="57"/>
      <c r="C32" s="57"/>
      <c r="D32" s="57"/>
      <c r="E32" s="57"/>
      <c r="F32" s="57"/>
      <c r="G32" s="57"/>
      <c r="H32" s="57"/>
    </row>
    <row r="33" spans="1:8" ht="16.5" customHeight="1" x14ac:dyDescent="0.2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ht="27" customHeight="1" x14ac:dyDescent="0.2">
      <c r="A34" s="57" t="s">
        <v>66</v>
      </c>
      <c r="B34" s="57"/>
      <c r="C34" s="57"/>
      <c r="D34" s="57"/>
      <c r="E34" s="57"/>
      <c r="F34" s="57"/>
      <c r="G34" s="57"/>
      <c r="H34" s="57"/>
    </row>
    <row r="35" spans="1:8" ht="16.5" customHeight="1" x14ac:dyDescent="0.2">
      <c r="A35" s="57" t="s">
        <v>48</v>
      </c>
      <c r="B35" s="57"/>
      <c r="C35" s="57"/>
      <c r="D35" s="57"/>
      <c r="E35" s="57"/>
      <c r="F35" s="57"/>
      <c r="G35" s="57"/>
      <c r="H35" s="57"/>
    </row>
    <row r="36" spans="1:8" ht="16.5" customHeight="1" x14ac:dyDescent="0.2">
      <c r="A36" s="57" t="s">
        <v>49</v>
      </c>
      <c r="B36" s="57"/>
      <c r="C36" s="57"/>
      <c r="D36" s="57"/>
      <c r="E36" s="57"/>
      <c r="F36" s="57"/>
      <c r="G36" s="57"/>
      <c r="H36" s="57"/>
    </row>
    <row r="37" spans="1:8" ht="16.5" customHeight="1" x14ac:dyDescent="0.2">
      <c r="A37" s="57" t="s">
        <v>50</v>
      </c>
      <c r="B37" s="57"/>
      <c r="C37" s="57"/>
      <c r="D37" s="57"/>
      <c r="E37" s="57"/>
      <c r="F37" s="57"/>
      <c r="G37" s="57"/>
      <c r="H37" s="57"/>
    </row>
    <row r="38" spans="1:8" x14ac:dyDescent="0.2">
      <c r="A38" s="43"/>
      <c r="B38" s="43"/>
      <c r="C38" s="43"/>
      <c r="D38" s="31"/>
      <c r="E38" s="31"/>
    </row>
    <row r="39" spans="1:8" x14ac:dyDescent="0.2">
      <c r="A39" s="43"/>
      <c r="B39" s="43"/>
      <c r="C39" s="43"/>
      <c r="D39" s="31"/>
      <c r="E39" s="31"/>
    </row>
    <row r="40" spans="1:8" x14ac:dyDescent="0.2">
      <c r="A40" s="43"/>
      <c r="B40" s="43"/>
      <c r="C40" s="43"/>
      <c r="D40" s="31"/>
      <c r="E40" s="31"/>
    </row>
    <row r="41" spans="1:8" x14ac:dyDescent="0.2">
      <c r="A41" s="43"/>
      <c r="B41" s="43"/>
      <c r="C41" s="43"/>
      <c r="D41" s="31"/>
      <c r="E41" s="31"/>
    </row>
  </sheetData>
  <sheetProtection sheet="1" objects="1" scenarios="1" selectLockedCells="1"/>
  <mergeCells count="47">
    <mergeCell ref="A27:H27"/>
    <mergeCell ref="A28:H28"/>
    <mergeCell ref="A9:H9"/>
    <mergeCell ref="C13:D13"/>
    <mergeCell ref="E13:F13"/>
    <mergeCell ref="B12:D12"/>
    <mergeCell ref="E12:F12"/>
    <mergeCell ref="G12:H12"/>
    <mergeCell ref="B11:H11"/>
    <mergeCell ref="A11:A16"/>
    <mergeCell ref="E14:F14"/>
    <mergeCell ref="G15:H15"/>
    <mergeCell ref="G14:H14"/>
    <mergeCell ref="E15:F15"/>
    <mergeCell ref="C15:D15"/>
    <mergeCell ref="C14:D14"/>
    <mergeCell ref="A4:H4"/>
    <mergeCell ref="A6:H6"/>
    <mergeCell ref="A8:H8"/>
    <mergeCell ref="A5:H5"/>
    <mergeCell ref="A7:H7"/>
    <mergeCell ref="A39:C39"/>
    <mergeCell ref="A40:C40"/>
    <mergeCell ref="A34:H34"/>
    <mergeCell ref="A35:H35"/>
    <mergeCell ref="A37:H37"/>
    <mergeCell ref="A32:H32"/>
    <mergeCell ref="A33:H33"/>
    <mergeCell ref="A29:H29"/>
    <mergeCell ref="A30:H30"/>
    <mergeCell ref="A36:H36"/>
    <mergeCell ref="B13:B14"/>
    <mergeCell ref="A26:H26"/>
    <mergeCell ref="A41:C41"/>
    <mergeCell ref="A38:C38"/>
    <mergeCell ref="A1:H1"/>
    <mergeCell ref="A2:H2"/>
    <mergeCell ref="A3:H3"/>
    <mergeCell ref="A10:H10"/>
    <mergeCell ref="A20:H20"/>
    <mergeCell ref="A22:H22"/>
    <mergeCell ref="A24:H24"/>
    <mergeCell ref="A25:H25"/>
    <mergeCell ref="A23:H23"/>
    <mergeCell ref="A21:H21"/>
    <mergeCell ref="G13:H13"/>
    <mergeCell ref="A31:H31"/>
  </mergeCells>
  <printOptions horizontalCentered="1"/>
  <pageMargins left="0.70866141732283472" right="0.70866141732283472" top="1.1811023622047245" bottom="0.71" header="0.31496062992125984" footer="0.31496062992125984"/>
  <pageSetup paperSize="9" orientation="portrait" r:id="rId1"/>
  <headerFooter>
    <oddHeader>&amp;L&amp;"Arial,Fett"&amp;14Flächenbestand / Raumbedarfsplan / Flächenabgleich
 - Titelblatt -&amp;R&amp;"Arial,Standard"RLBau Muster 13
Blatt 1</oddHeader>
    <oddFooter>&amp;R&amp;"Arial,Standard"&amp;9Seite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Option Button 2">
              <controlPr defaultSize="0" autoFill="0" autoLine="0" autoPict="0">
                <anchor moveWithCells="1">
                  <from>
                    <xdr:col>4</xdr:col>
                    <xdr:colOff>180975</xdr:colOff>
                    <xdr:row>13</xdr:row>
                    <xdr:rowOff>66675</xdr:rowOff>
                  </from>
                  <to>
                    <xdr:col>5</xdr:col>
                    <xdr:colOff>609600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Option Button 5">
              <controlPr defaultSize="0" autoFill="0" autoLine="0" autoPict="0">
                <anchor moveWithCells="1">
                  <from>
                    <xdr:col>4</xdr:col>
                    <xdr:colOff>180975</xdr:colOff>
                    <xdr:row>13</xdr:row>
                    <xdr:rowOff>257175</xdr:rowOff>
                  </from>
                  <to>
                    <xdr:col>5</xdr:col>
                    <xdr:colOff>609600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G34"/>
  <sheetViews>
    <sheetView tabSelected="1" workbookViewId="0">
      <pane ySplit="9" topLeftCell="A10" activePane="bottomLeft" state="frozen"/>
      <selection activeCell="A3" sqref="A3:H3"/>
      <selection pane="bottomLeft" activeCell="B10" sqref="B10"/>
    </sheetView>
  </sheetViews>
  <sheetFormatPr baseColWidth="10" defaultRowHeight="12.75" x14ac:dyDescent="0.25"/>
  <cols>
    <col min="1" max="1" width="4.85546875" style="3" customWidth="1"/>
    <col min="2" max="5" width="14.5703125" style="3" customWidth="1"/>
    <col min="6" max="7" width="16.28515625" style="3" customWidth="1"/>
    <col min="8" max="8" width="8.85546875" style="4" bestFit="1" customWidth="1"/>
    <col min="9" max="9" width="9.28515625" style="4" bestFit="1" customWidth="1"/>
    <col min="10" max="11" width="8.28515625" style="4" customWidth="1"/>
    <col min="12" max="13" width="11.42578125" style="3"/>
    <col min="14" max="14" width="7.5703125" style="3" bestFit="1" customWidth="1"/>
    <col min="15" max="15" width="12" style="18" bestFit="1" customWidth="1"/>
    <col min="16" max="16" width="12" style="5" customWidth="1"/>
    <col min="17" max="17" width="7.5703125" style="4" bestFit="1" customWidth="1"/>
    <col min="18" max="18" width="12" style="18" bestFit="1" customWidth="1"/>
    <col min="19" max="19" width="12" style="5" customWidth="1"/>
    <col min="20" max="20" width="9.140625" style="6" bestFit="1" customWidth="1"/>
    <col min="21" max="22" width="12" style="5" customWidth="1"/>
    <col min="23" max="23" width="13.42578125" style="3" customWidth="1"/>
    <col min="24" max="24" width="7.5703125" style="3" bestFit="1" customWidth="1"/>
    <col min="25" max="25" width="12" style="18" bestFit="1" customWidth="1"/>
    <col min="26" max="27" width="12" style="5" customWidth="1"/>
    <col min="28" max="28" width="13.42578125" style="3" customWidth="1"/>
    <col min="29" max="29" width="7.5703125" style="3" bestFit="1" customWidth="1"/>
    <col min="30" max="30" width="12" style="18" bestFit="1" customWidth="1"/>
    <col min="31" max="32" width="12" style="5" customWidth="1"/>
    <col min="33" max="33" width="13.42578125" style="3" customWidth="1"/>
    <col min="34" max="16384" width="11.42578125" style="3"/>
  </cols>
  <sheetData>
    <row r="1" spans="1:33" s="1" customFormat="1" ht="45.75" customHeight="1" x14ac:dyDescent="0.25">
      <c r="A1" s="76" t="s">
        <v>3</v>
      </c>
      <c r="B1" s="78" t="s">
        <v>70</v>
      </c>
      <c r="C1" s="78"/>
      <c r="D1" s="78"/>
      <c r="E1" s="78"/>
      <c r="F1" s="73" t="s">
        <v>17</v>
      </c>
      <c r="G1" s="73" t="s">
        <v>4</v>
      </c>
      <c r="H1" s="74" t="s">
        <v>71</v>
      </c>
      <c r="I1" s="74" t="s">
        <v>8</v>
      </c>
      <c r="J1" s="74" t="s">
        <v>5</v>
      </c>
      <c r="K1" s="74"/>
      <c r="L1" s="75" t="s">
        <v>16</v>
      </c>
      <c r="M1" s="75"/>
      <c r="N1" s="75"/>
      <c r="O1" s="75"/>
      <c r="P1" s="75"/>
      <c r="Q1" s="80" t="s">
        <v>15</v>
      </c>
      <c r="R1" s="80"/>
      <c r="S1" s="80"/>
      <c r="T1" s="80"/>
      <c r="U1" s="80"/>
      <c r="V1" s="80"/>
      <c r="W1" s="80"/>
      <c r="X1" s="81" t="s">
        <v>27</v>
      </c>
      <c r="Y1" s="81"/>
      <c r="Z1" s="81"/>
      <c r="AA1" s="81"/>
      <c r="AB1" s="81"/>
      <c r="AC1" s="79" t="s">
        <v>19</v>
      </c>
      <c r="AD1" s="79"/>
      <c r="AE1" s="79"/>
      <c r="AF1" s="79"/>
      <c r="AG1" s="79"/>
    </row>
    <row r="2" spans="1:33" s="1" customFormat="1" ht="38.25" x14ac:dyDescent="0.25">
      <c r="A2" s="76"/>
      <c r="B2" s="77" t="s">
        <v>20</v>
      </c>
      <c r="C2" s="77" t="s">
        <v>28</v>
      </c>
      <c r="D2" s="77" t="s">
        <v>21</v>
      </c>
      <c r="E2" s="77" t="s">
        <v>18</v>
      </c>
      <c r="F2" s="73"/>
      <c r="G2" s="73"/>
      <c r="H2" s="74"/>
      <c r="I2" s="74"/>
      <c r="J2" s="7" t="s">
        <v>0</v>
      </c>
      <c r="K2" s="8" t="s">
        <v>6</v>
      </c>
      <c r="L2" s="76" t="s">
        <v>10</v>
      </c>
      <c r="M2" s="73" t="s">
        <v>7</v>
      </c>
      <c r="N2" s="73" t="s">
        <v>69</v>
      </c>
      <c r="O2" s="39" t="s">
        <v>24</v>
      </c>
      <c r="P2" s="8" t="s">
        <v>12</v>
      </c>
      <c r="Q2" s="82" t="s">
        <v>69</v>
      </c>
      <c r="R2" s="39" t="s">
        <v>24</v>
      </c>
      <c r="S2" s="8" t="s">
        <v>12</v>
      </c>
      <c r="T2" s="83" t="s">
        <v>13</v>
      </c>
      <c r="U2" s="8" t="s">
        <v>14</v>
      </c>
      <c r="V2" s="8" t="s">
        <v>11</v>
      </c>
      <c r="W2" s="75" t="s">
        <v>9</v>
      </c>
      <c r="X2" s="82" t="s">
        <v>69</v>
      </c>
      <c r="Y2" s="39" t="s">
        <v>24</v>
      </c>
      <c r="Z2" s="8" t="s">
        <v>12</v>
      </c>
      <c r="AA2" s="9" t="s">
        <v>22</v>
      </c>
      <c r="AB2" s="75" t="s">
        <v>9</v>
      </c>
      <c r="AC2" s="82" t="s">
        <v>69</v>
      </c>
      <c r="AD2" s="39" t="s">
        <v>24</v>
      </c>
      <c r="AE2" s="8" t="s">
        <v>12</v>
      </c>
      <c r="AF2" s="9" t="s">
        <v>23</v>
      </c>
      <c r="AG2" s="75" t="s">
        <v>9</v>
      </c>
    </row>
    <row r="3" spans="1:33" s="1" customFormat="1" x14ac:dyDescent="0.25">
      <c r="A3" s="76"/>
      <c r="B3" s="77"/>
      <c r="C3" s="77"/>
      <c r="D3" s="77"/>
      <c r="E3" s="77"/>
      <c r="F3" s="73"/>
      <c r="G3" s="73"/>
      <c r="H3" s="10">
        <f>SUBTOTAL(9,H$10:H$3001)</f>
        <v>0</v>
      </c>
      <c r="I3" s="74"/>
      <c r="J3" s="10">
        <f>SUBTOTAL(9,J$10:J$3001)</f>
        <v>0</v>
      </c>
      <c r="K3" s="10">
        <f>SUBTOTAL(9,K$10:K$3001)</f>
        <v>0</v>
      </c>
      <c r="L3" s="76"/>
      <c r="M3" s="73"/>
      <c r="N3" s="73"/>
      <c r="O3" s="35" t="s">
        <v>29</v>
      </c>
      <c r="P3" s="11">
        <f ca="1">(SUBTOTAL(9,P$10:P$3001))-(SUMPRODUCT(SUBTOTAL(9,INDIRECT("P"&amp;ROW($10:$3001)))*($O$10:$O$3001=$O8)))</f>
        <v>0</v>
      </c>
      <c r="Q3" s="82"/>
      <c r="R3" s="35" t="s">
        <v>29</v>
      </c>
      <c r="S3" s="11">
        <f ca="1">(SUBTOTAL(9,S$10:S$3001))-(SUMPRODUCT(SUBTOTAL(9,INDIRECT("S"&amp;ROW($10:$3001)))*($R$10:$R$3001=$R8)))</f>
        <v>0</v>
      </c>
      <c r="T3" s="83"/>
      <c r="U3" s="11">
        <f ca="1">(SUBTOTAL(9,U$10:U$3001))-(SUMPRODUCT(SUBTOTAL(9,INDIRECT("U"&amp;ROW($10:$3001)))*($R$10:$R$3001=$R8)))</f>
        <v>0</v>
      </c>
      <c r="V3" s="11">
        <f t="shared" ref="V3:V8" ca="1" si="0">S3-P3</f>
        <v>0</v>
      </c>
      <c r="W3" s="75"/>
      <c r="X3" s="82"/>
      <c r="Y3" s="35" t="s">
        <v>29</v>
      </c>
      <c r="Z3" s="11">
        <f ca="1">(SUBTOTAL(9,Z$10:Z$3001))-(SUMPRODUCT(SUBTOTAL(9,INDIRECT("Z"&amp;ROW($10:$3001)))*($Y$10:$Y$3001=$Y8)))</f>
        <v>0</v>
      </c>
      <c r="AA3" s="11">
        <f t="shared" ref="AA3:AA8" ca="1" si="1">Z3-S3</f>
        <v>0</v>
      </c>
      <c r="AB3" s="75"/>
      <c r="AC3" s="82"/>
      <c r="AD3" s="35" t="s">
        <v>29</v>
      </c>
      <c r="AE3" s="11">
        <f ca="1">(SUBTOTAL(9,AE$10:AE$3001))-(SUMPRODUCT(SUBTOTAL(9,INDIRECT("AE"&amp;ROW($10:$3001)))*($AD$10:$AD$3001=$AD8)))</f>
        <v>0</v>
      </c>
      <c r="AF3" s="11">
        <f t="shared" ref="AF3:AF8" ca="1" si="2">AE3-Z3</f>
        <v>0</v>
      </c>
      <c r="AG3" s="75"/>
    </row>
    <row r="4" spans="1:33" s="1" customFormat="1" x14ac:dyDescent="0.25">
      <c r="A4" s="76"/>
      <c r="B4" s="77"/>
      <c r="C4" s="77"/>
      <c r="D4" s="77"/>
      <c r="E4" s="77"/>
      <c r="F4" s="73"/>
      <c r="G4" s="73"/>
      <c r="H4" s="74"/>
      <c r="I4" s="74"/>
      <c r="J4" s="74"/>
      <c r="K4" s="75"/>
      <c r="L4" s="76"/>
      <c r="M4" s="73"/>
      <c r="N4" s="73"/>
      <c r="O4" s="12" t="s">
        <v>25</v>
      </c>
      <c r="P4" s="13">
        <f ca="1">SUMPRODUCT(SUBTOTAL(9,INDIRECT("P"&amp;ROW($10:$3001)))*($O$10:$O$3001=$O4))</f>
        <v>0</v>
      </c>
      <c r="Q4" s="82"/>
      <c r="R4" s="12" t="s">
        <v>25</v>
      </c>
      <c r="S4" s="13">
        <f ca="1">SUMPRODUCT(SUBTOTAL(9,INDIRECT("S"&amp;ROW($10:$3001)))*($R$10:$R$3001=$R4))</f>
        <v>0</v>
      </c>
      <c r="T4" s="83"/>
      <c r="U4" s="13">
        <f ca="1">SUMPRODUCT(SUBTOTAL(9,INDIRECT("U"&amp;ROW($10:$3001)))*($R$10:$R$3001=$R4))</f>
        <v>0</v>
      </c>
      <c r="V4" s="13">
        <f t="shared" ca="1" si="0"/>
        <v>0</v>
      </c>
      <c r="W4" s="75"/>
      <c r="X4" s="82"/>
      <c r="Y4" s="12" t="s">
        <v>25</v>
      </c>
      <c r="Z4" s="13">
        <f ca="1">SUMPRODUCT(SUBTOTAL(9,INDIRECT("Z"&amp;ROW($10:$3001)))*($Y$10:$Y$3001=$Y4))</f>
        <v>0</v>
      </c>
      <c r="AA4" s="13">
        <f t="shared" ca="1" si="1"/>
        <v>0</v>
      </c>
      <c r="AB4" s="75"/>
      <c r="AC4" s="82"/>
      <c r="AD4" s="12" t="s">
        <v>25</v>
      </c>
      <c r="AE4" s="13">
        <f ca="1">SUMPRODUCT(SUBTOTAL(9,INDIRECT("AE"&amp;ROW($10:$3001)))*($AD$10:$AD$3001=$AD4))</f>
        <v>0</v>
      </c>
      <c r="AF4" s="13">
        <f t="shared" ca="1" si="2"/>
        <v>0</v>
      </c>
      <c r="AG4" s="75"/>
    </row>
    <row r="5" spans="1:33" s="1" customFormat="1" x14ac:dyDescent="0.25">
      <c r="A5" s="76"/>
      <c r="B5" s="77"/>
      <c r="C5" s="77"/>
      <c r="D5" s="77"/>
      <c r="E5" s="77"/>
      <c r="F5" s="73"/>
      <c r="G5" s="73"/>
      <c r="H5" s="74"/>
      <c r="I5" s="74"/>
      <c r="J5" s="74"/>
      <c r="K5" s="75"/>
      <c r="L5" s="76"/>
      <c r="M5" s="73"/>
      <c r="N5" s="73"/>
      <c r="O5" s="35" t="s">
        <v>26</v>
      </c>
      <c r="P5" s="11">
        <f ca="1">SUMPRODUCT(SUBTOTAL(9,INDIRECT("P"&amp;ROW($10:$3001)))*($O$10:$O$3001=$O5))</f>
        <v>0</v>
      </c>
      <c r="Q5" s="82"/>
      <c r="R5" s="35" t="s">
        <v>26</v>
      </c>
      <c r="S5" s="11">
        <f ca="1">SUMPRODUCT(SUBTOTAL(9,INDIRECT("S"&amp;ROW($10:$3001)))*($R$10:$R$3001=$R5))</f>
        <v>0</v>
      </c>
      <c r="T5" s="83"/>
      <c r="U5" s="11">
        <f ca="1">SUMPRODUCT(SUBTOTAL(9,INDIRECT("U"&amp;ROW($10:$3001)))*($R$10:$R$3001=$R5))</f>
        <v>0</v>
      </c>
      <c r="V5" s="11">
        <f t="shared" ca="1" si="0"/>
        <v>0</v>
      </c>
      <c r="W5" s="75"/>
      <c r="X5" s="82"/>
      <c r="Y5" s="35" t="s">
        <v>26</v>
      </c>
      <c r="Z5" s="11">
        <f ca="1">SUMPRODUCT(SUBTOTAL(9,INDIRECT("Z"&amp;ROW($10:$3001)))*($Y$10:$Y$3001=$Y5))</f>
        <v>0</v>
      </c>
      <c r="AA5" s="11">
        <f t="shared" ca="1" si="1"/>
        <v>0</v>
      </c>
      <c r="AB5" s="75"/>
      <c r="AC5" s="82"/>
      <c r="AD5" s="35" t="s">
        <v>26</v>
      </c>
      <c r="AE5" s="11">
        <f ca="1">SUMPRODUCT(SUBTOTAL(9,INDIRECT("AE"&amp;ROW($10:$3001)))*($AD$10:$AD$3001=$AD5))</f>
        <v>0</v>
      </c>
      <c r="AF5" s="11">
        <f t="shared" ca="1" si="2"/>
        <v>0</v>
      </c>
      <c r="AG5" s="75"/>
    </row>
    <row r="6" spans="1:33" s="1" customFormat="1" x14ac:dyDescent="0.25">
      <c r="A6" s="76"/>
      <c r="B6" s="77"/>
      <c r="C6" s="77"/>
      <c r="D6" s="77"/>
      <c r="E6" s="77"/>
      <c r="F6" s="73"/>
      <c r="G6" s="73"/>
      <c r="H6" s="74"/>
      <c r="I6" s="74"/>
      <c r="J6" s="74"/>
      <c r="K6" s="75"/>
      <c r="L6" s="76"/>
      <c r="M6" s="73"/>
      <c r="N6" s="73"/>
      <c r="O6" s="35" t="s">
        <v>2</v>
      </c>
      <c r="P6" s="11">
        <f ca="1">SUMPRODUCT(SUBTOTAL(9,INDIRECT("P"&amp;ROW($10:$3001)))*($O$10:$O$3001=$O6))</f>
        <v>0</v>
      </c>
      <c r="Q6" s="82"/>
      <c r="R6" s="35" t="s">
        <v>2</v>
      </c>
      <c r="S6" s="11">
        <f ca="1">SUMPRODUCT(SUBTOTAL(9,INDIRECT("S"&amp;ROW($10:$3001)))*($R$10:$R$3001=$R6))</f>
        <v>0</v>
      </c>
      <c r="T6" s="83"/>
      <c r="U6" s="11">
        <f ca="1">SUMPRODUCT(SUBTOTAL(9,INDIRECT("U"&amp;ROW($10:$3001)))*($R$10:$R$3001=$R6))</f>
        <v>0</v>
      </c>
      <c r="V6" s="11">
        <f t="shared" ca="1" si="0"/>
        <v>0</v>
      </c>
      <c r="W6" s="75"/>
      <c r="X6" s="82"/>
      <c r="Y6" s="35" t="s">
        <v>2</v>
      </c>
      <c r="Z6" s="11">
        <f ca="1">SUMPRODUCT(SUBTOTAL(9,INDIRECT("Z"&amp;ROW($10:$3001)))*($Y$10:$Y$3001=$Y6))</f>
        <v>0</v>
      </c>
      <c r="AA6" s="11">
        <f t="shared" ca="1" si="1"/>
        <v>0</v>
      </c>
      <c r="AB6" s="75"/>
      <c r="AC6" s="82"/>
      <c r="AD6" s="35" t="s">
        <v>2</v>
      </c>
      <c r="AE6" s="11">
        <f ca="1">SUMPRODUCT(SUBTOTAL(9,INDIRECT("AE"&amp;ROW($10:$3001)))*($AD$10:$AD$3001=$AD6))</f>
        <v>0</v>
      </c>
      <c r="AF6" s="11">
        <f t="shared" ca="1" si="2"/>
        <v>0</v>
      </c>
      <c r="AG6" s="75"/>
    </row>
    <row r="7" spans="1:33" s="1" customFormat="1" x14ac:dyDescent="0.25">
      <c r="A7" s="76"/>
      <c r="B7" s="77"/>
      <c r="C7" s="77"/>
      <c r="D7" s="77"/>
      <c r="E7" s="77"/>
      <c r="F7" s="73"/>
      <c r="G7" s="73"/>
      <c r="H7" s="74"/>
      <c r="I7" s="74"/>
      <c r="J7" s="74"/>
      <c r="K7" s="75"/>
      <c r="L7" s="76"/>
      <c r="M7" s="73"/>
      <c r="N7" s="73"/>
      <c r="O7" s="35" t="s">
        <v>1</v>
      </c>
      <c r="P7" s="11">
        <f ca="1">SUMPRODUCT(SUBTOTAL(9,INDIRECT("P"&amp;ROW($10:$3001)))*($O$10:$O$3001=$O7))</f>
        <v>0</v>
      </c>
      <c r="Q7" s="82"/>
      <c r="R7" s="35" t="s">
        <v>1</v>
      </c>
      <c r="S7" s="11">
        <f ca="1">SUMPRODUCT(SUBTOTAL(9,INDIRECT("S"&amp;ROW($10:$3001)))*($R$10:$R$3001=$R7))</f>
        <v>0</v>
      </c>
      <c r="T7" s="83"/>
      <c r="U7" s="11">
        <f ca="1">SUMPRODUCT(SUBTOTAL(9,INDIRECT("U"&amp;ROW($10:$3001)))*($R$10:$R$3001=$R7))</f>
        <v>0</v>
      </c>
      <c r="V7" s="11">
        <f t="shared" ca="1" si="0"/>
        <v>0</v>
      </c>
      <c r="W7" s="75"/>
      <c r="X7" s="82"/>
      <c r="Y7" s="35" t="s">
        <v>1</v>
      </c>
      <c r="Z7" s="11">
        <f ca="1">SUMPRODUCT(SUBTOTAL(9,INDIRECT("Z"&amp;ROW($10:$3001)))*($Y$10:$Y$3001=$Y7))</f>
        <v>0</v>
      </c>
      <c r="AA7" s="11">
        <f t="shared" ca="1" si="1"/>
        <v>0</v>
      </c>
      <c r="AB7" s="75"/>
      <c r="AC7" s="82"/>
      <c r="AD7" s="35" t="s">
        <v>1</v>
      </c>
      <c r="AE7" s="11">
        <f ca="1">SUMPRODUCT(SUBTOTAL(9,INDIRECT("AE"&amp;ROW($10:$3001)))*($AD$10:$AD$3001=$AD7))</f>
        <v>0</v>
      </c>
      <c r="AF7" s="11">
        <f t="shared" ca="1" si="2"/>
        <v>0</v>
      </c>
      <c r="AG7" s="75"/>
    </row>
    <row r="8" spans="1:33" s="1" customFormat="1" x14ac:dyDescent="0.25">
      <c r="A8" s="76"/>
      <c r="B8" s="77"/>
      <c r="C8" s="77"/>
      <c r="D8" s="77"/>
      <c r="E8" s="77"/>
      <c r="F8" s="73"/>
      <c r="G8" s="73"/>
      <c r="H8" s="74"/>
      <c r="I8" s="74"/>
      <c r="J8" s="74"/>
      <c r="K8" s="75"/>
      <c r="L8" s="76"/>
      <c r="M8" s="73"/>
      <c r="N8" s="73"/>
      <c r="O8" s="35" t="s">
        <v>51</v>
      </c>
      <c r="P8" s="11">
        <f ca="1">SUMPRODUCT(SUBTOTAL(9,INDIRECT("P"&amp;ROW($10:$3001)))*($O$10:$O$3001=$O8))</f>
        <v>0</v>
      </c>
      <c r="Q8" s="82"/>
      <c r="R8" s="35" t="s">
        <v>51</v>
      </c>
      <c r="S8" s="11">
        <f ca="1">SUMPRODUCT(SUBTOTAL(9,INDIRECT("S"&amp;ROW($10:$3001)))*($R$10:$R$3001=$R8))</f>
        <v>0</v>
      </c>
      <c r="T8" s="83"/>
      <c r="U8" s="11">
        <f ca="1">SUMPRODUCT(SUBTOTAL(9,INDIRECT("U"&amp;ROW($10:$3001)))*($R$10:$R$3001=$R8))</f>
        <v>0</v>
      </c>
      <c r="V8" s="11">
        <f t="shared" ca="1" si="0"/>
        <v>0</v>
      </c>
      <c r="W8" s="75"/>
      <c r="X8" s="82"/>
      <c r="Y8" s="35" t="s">
        <v>51</v>
      </c>
      <c r="Z8" s="11">
        <f ca="1">SUMPRODUCT(SUBTOTAL(9,INDIRECT("Z"&amp;ROW($10:$3001)))*($Y$10:$Y$3001=$Y8))</f>
        <v>0</v>
      </c>
      <c r="AA8" s="11">
        <f t="shared" ca="1" si="1"/>
        <v>0</v>
      </c>
      <c r="AB8" s="75"/>
      <c r="AC8" s="82"/>
      <c r="AD8" s="35" t="s">
        <v>51</v>
      </c>
      <c r="AE8" s="11">
        <f ca="1">SUMPRODUCT(SUBTOTAL(9,INDIRECT("AE"&amp;ROW($10:$3001)))*($AD$10:$AD$3001=$AD8))</f>
        <v>0</v>
      </c>
      <c r="AF8" s="11">
        <f t="shared" ca="1" si="2"/>
        <v>0</v>
      </c>
      <c r="AG8" s="75"/>
    </row>
    <row r="9" spans="1:33" s="1" customFormat="1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5">
        <v>8</v>
      </c>
      <c r="I9" s="15">
        <v>9</v>
      </c>
      <c r="J9" s="15">
        <v>10</v>
      </c>
      <c r="K9" s="15">
        <v>11</v>
      </c>
      <c r="L9" s="14">
        <v>12</v>
      </c>
      <c r="M9" s="14">
        <v>13</v>
      </c>
      <c r="N9" s="14">
        <v>14</v>
      </c>
      <c r="O9" s="14">
        <v>15</v>
      </c>
      <c r="P9" s="15">
        <v>16</v>
      </c>
      <c r="Q9" s="16">
        <v>17</v>
      </c>
      <c r="R9" s="14">
        <v>18</v>
      </c>
      <c r="S9" s="15">
        <v>19</v>
      </c>
      <c r="T9" s="17">
        <v>20</v>
      </c>
      <c r="U9" s="15">
        <v>21</v>
      </c>
      <c r="V9" s="15">
        <v>22</v>
      </c>
      <c r="W9" s="15">
        <v>23</v>
      </c>
      <c r="X9" s="15">
        <v>24</v>
      </c>
      <c r="Y9" s="14">
        <v>25</v>
      </c>
      <c r="Z9" s="15">
        <v>26</v>
      </c>
      <c r="AA9" s="15">
        <v>27</v>
      </c>
      <c r="AB9" s="15">
        <v>28</v>
      </c>
      <c r="AC9" s="15">
        <v>29</v>
      </c>
      <c r="AD9" s="14">
        <v>30</v>
      </c>
      <c r="AE9" s="15">
        <v>31</v>
      </c>
      <c r="AF9" s="15">
        <v>32</v>
      </c>
      <c r="AG9" s="15">
        <v>33</v>
      </c>
    </row>
    <row r="10" spans="1:33" x14ac:dyDescent="0.25">
      <c r="A10" s="3">
        <v>1</v>
      </c>
      <c r="J10" s="32">
        <f>IF(I10&gt;0,ROUNDUP(H10/I10,0),H10)</f>
        <v>0</v>
      </c>
      <c r="O10" s="2"/>
      <c r="R10" s="2"/>
      <c r="T10" s="33">
        <f t="shared" ref="T10:T34" si="3">IF((J10+K10)&gt;0,S10/(J10+K10),)</f>
        <v>0</v>
      </c>
      <c r="V10" s="34">
        <f>IF(R10=O10,S10-P10,S10)</f>
        <v>0</v>
      </c>
      <c r="Y10" s="2"/>
      <c r="AA10" s="34">
        <f>IF(Y10=R10,Z10-S10,Z10)</f>
        <v>0</v>
      </c>
      <c r="AD10" s="2"/>
      <c r="AF10" s="34">
        <f>IF(AD10=Y10,AE10-Z10,AE10)</f>
        <v>0</v>
      </c>
    </row>
    <row r="11" spans="1:33" x14ac:dyDescent="0.25">
      <c r="A11" s="3">
        <v>2</v>
      </c>
      <c r="J11" s="32">
        <f t="shared" ref="J11:J34" si="4">IF(I11&gt;0,ROUNDUP(H11/I11,0),H11)</f>
        <v>0</v>
      </c>
      <c r="O11" s="2"/>
      <c r="R11" s="2"/>
      <c r="T11" s="33">
        <f t="shared" si="3"/>
        <v>0</v>
      </c>
      <c r="V11" s="34">
        <f t="shared" ref="V11:V34" si="5">IF(R11=O11,S11-P11,S11)</f>
        <v>0</v>
      </c>
      <c r="Y11" s="2"/>
      <c r="AA11" s="34">
        <f t="shared" ref="AA11:AA34" si="6">IF(Y11=R11,Z11-S11,Z11)</f>
        <v>0</v>
      </c>
      <c r="AD11" s="2"/>
      <c r="AF11" s="34">
        <f t="shared" ref="AF11:AF34" si="7">IF(AD11=Y11,AE11-Z11,AE11)</f>
        <v>0</v>
      </c>
    </row>
    <row r="12" spans="1:33" x14ac:dyDescent="0.25">
      <c r="A12" s="3">
        <v>3</v>
      </c>
      <c r="J12" s="32">
        <f t="shared" si="4"/>
        <v>0</v>
      </c>
      <c r="O12" s="2"/>
      <c r="R12" s="2"/>
      <c r="T12" s="33">
        <f t="shared" si="3"/>
        <v>0</v>
      </c>
      <c r="V12" s="34">
        <f t="shared" si="5"/>
        <v>0</v>
      </c>
      <c r="Y12" s="2"/>
      <c r="AA12" s="34">
        <f t="shared" si="6"/>
        <v>0</v>
      </c>
      <c r="AD12" s="2"/>
      <c r="AF12" s="34">
        <f t="shared" si="7"/>
        <v>0</v>
      </c>
    </row>
    <row r="13" spans="1:33" x14ac:dyDescent="0.25">
      <c r="A13" s="3">
        <v>4</v>
      </c>
      <c r="J13" s="32">
        <f t="shared" si="4"/>
        <v>0</v>
      </c>
      <c r="O13" s="2"/>
      <c r="R13" s="2"/>
      <c r="T13" s="33">
        <f t="shared" si="3"/>
        <v>0</v>
      </c>
      <c r="V13" s="34">
        <f t="shared" si="5"/>
        <v>0</v>
      </c>
      <c r="Y13" s="2"/>
      <c r="AA13" s="34">
        <f t="shared" si="6"/>
        <v>0</v>
      </c>
      <c r="AD13" s="2"/>
      <c r="AF13" s="34">
        <f t="shared" si="7"/>
        <v>0</v>
      </c>
    </row>
    <row r="14" spans="1:33" x14ac:dyDescent="0.25">
      <c r="A14" s="3">
        <v>5</v>
      </c>
      <c r="J14" s="32">
        <f t="shared" si="4"/>
        <v>0</v>
      </c>
      <c r="T14" s="33">
        <f t="shared" si="3"/>
        <v>0</v>
      </c>
      <c r="V14" s="34">
        <f t="shared" si="5"/>
        <v>0</v>
      </c>
      <c r="AA14" s="34">
        <f t="shared" si="6"/>
        <v>0</v>
      </c>
      <c r="AF14" s="34">
        <f t="shared" si="7"/>
        <v>0</v>
      </c>
    </row>
    <row r="15" spans="1:33" x14ac:dyDescent="0.25">
      <c r="A15" s="3">
        <v>6</v>
      </c>
      <c r="J15" s="32">
        <f t="shared" si="4"/>
        <v>0</v>
      </c>
      <c r="T15" s="33">
        <f t="shared" si="3"/>
        <v>0</v>
      </c>
      <c r="V15" s="34">
        <f t="shared" si="5"/>
        <v>0</v>
      </c>
      <c r="AA15" s="34">
        <f t="shared" si="6"/>
        <v>0</v>
      </c>
      <c r="AF15" s="34">
        <f t="shared" si="7"/>
        <v>0</v>
      </c>
    </row>
    <row r="16" spans="1:33" x14ac:dyDescent="0.25">
      <c r="A16" s="3">
        <v>7</v>
      </c>
      <c r="J16" s="32">
        <f t="shared" si="4"/>
        <v>0</v>
      </c>
      <c r="T16" s="33">
        <f t="shared" si="3"/>
        <v>0</v>
      </c>
      <c r="V16" s="34">
        <f t="shared" si="5"/>
        <v>0</v>
      </c>
      <c r="AA16" s="34">
        <f t="shared" si="6"/>
        <v>0</v>
      </c>
      <c r="AF16" s="34">
        <f t="shared" si="7"/>
        <v>0</v>
      </c>
    </row>
    <row r="17" spans="1:32" x14ac:dyDescent="0.25">
      <c r="A17" s="3">
        <v>8</v>
      </c>
      <c r="J17" s="32">
        <f t="shared" si="4"/>
        <v>0</v>
      </c>
      <c r="T17" s="33">
        <f t="shared" si="3"/>
        <v>0</v>
      </c>
      <c r="V17" s="34">
        <f t="shared" si="5"/>
        <v>0</v>
      </c>
      <c r="AA17" s="34">
        <f t="shared" si="6"/>
        <v>0</v>
      </c>
      <c r="AF17" s="34">
        <f t="shared" si="7"/>
        <v>0</v>
      </c>
    </row>
    <row r="18" spans="1:32" x14ac:dyDescent="0.25">
      <c r="A18" s="3">
        <v>9</v>
      </c>
      <c r="J18" s="32">
        <f t="shared" si="4"/>
        <v>0</v>
      </c>
      <c r="T18" s="33">
        <f t="shared" si="3"/>
        <v>0</v>
      </c>
      <c r="V18" s="34">
        <f t="shared" si="5"/>
        <v>0</v>
      </c>
      <c r="AA18" s="34">
        <f t="shared" si="6"/>
        <v>0</v>
      </c>
      <c r="AF18" s="34">
        <f t="shared" si="7"/>
        <v>0</v>
      </c>
    </row>
    <row r="19" spans="1:32" x14ac:dyDescent="0.25">
      <c r="A19" s="3">
        <v>10</v>
      </c>
      <c r="J19" s="32">
        <f t="shared" si="4"/>
        <v>0</v>
      </c>
      <c r="T19" s="33">
        <f t="shared" si="3"/>
        <v>0</v>
      </c>
      <c r="V19" s="34">
        <f t="shared" si="5"/>
        <v>0</v>
      </c>
      <c r="AA19" s="34">
        <f t="shared" si="6"/>
        <v>0</v>
      </c>
      <c r="AF19" s="34">
        <f t="shared" si="7"/>
        <v>0</v>
      </c>
    </row>
    <row r="20" spans="1:32" x14ac:dyDescent="0.25">
      <c r="A20" s="3">
        <v>11</v>
      </c>
      <c r="J20" s="32">
        <f t="shared" si="4"/>
        <v>0</v>
      </c>
      <c r="T20" s="33">
        <f t="shared" si="3"/>
        <v>0</v>
      </c>
      <c r="V20" s="34">
        <f t="shared" si="5"/>
        <v>0</v>
      </c>
      <c r="AA20" s="34">
        <f t="shared" si="6"/>
        <v>0</v>
      </c>
      <c r="AF20" s="34">
        <f t="shared" si="7"/>
        <v>0</v>
      </c>
    </row>
    <row r="21" spans="1:32" x14ac:dyDescent="0.25">
      <c r="A21" s="3">
        <v>12</v>
      </c>
      <c r="J21" s="32">
        <f t="shared" si="4"/>
        <v>0</v>
      </c>
      <c r="T21" s="33">
        <f t="shared" si="3"/>
        <v>0</v>
      </c>
      <c r="V21" s="34">
        <f t="shared" si="5"/>
        <v>0</v>
      </c>
      <c r="AA21" s="34">
        <f t="shared" si="6"/>
        <v>0</v>
      </c>
      <c r="AF21" s="34">
        <f t="shared" si="7"/>
        <v>0</v>
      </c>
    </row>
    <row r="22" spans="1:32" x14ac:dyDescent="0.25">
      <c r="A22" s="3">
        <v>13</v>
      </c>
      <c r="J22" s="32">
        <f t="shared" si="4"/>
        <v>0</v>
      </c>
      <c r="T22" s="33">
        <f t="shared" si="3"/>
        <v>0</v>
      </c>
      <c r="V22" s="34">
        <f t="shared" si="5"/>
        <v>0</v>
      </c>
      <c r="AA22" s="34">
        <f t="shared" si="6"/>
        <v>0</v>
      </c>
      <c r="AF22" s="34">
        <f t="shared" si="7"/>
        <v>0</v>
      </c>
    </row>
    <row r="23" spans="1:32" x14ac:dyDescent="0.25">
      <c r="A23" s="3">
        <v>14</v>
      </c>
      <c r="J23" s="32">
        <f t="shared" si="4"/>
        <v>0</v>
      </c>
      <c r="T23" s="33">
        <f t="shared" si="3"/>
        <v>0</v>
      </c>
      <c r="V23" s="34">
        <f t="shared" si="5"/>
        <v>0</v>
      </c>
      <c r="AA23" s="34">
        <f t="shared" si="6"/>
        <v>0</v>
      </c>
      <c r="AF23" s="34">
        <f t="shared" si="7"/>
        <v>0</v>
      </c>
    </row>
    <row r="24" spans="1:32" x14ac:dyDescent="0.25">
      <c r="A24" s="3">
        <v>15</v>
      </c>
      <c r="J24" s="32">
        <f t="shared" si="4"/>
        <v>0</v>
      </c>
      <c r="T24" s="33">
        <f t="shared" si="3"/>
        <v>0</v>
      </c>
      <c r="V24" s="34">
        <f t="shared" si="5"/>
        <v>0</v>
      </c>
      <c r="AA24" s="34">
        <f t="shared" si="6"/>
        <v>0</v>
      </c>
      <c r="AF24" s="34">
        <f t="shared" si="7"/>
        <v>0</v>
      </c>
    </row>
    <row r="25" spans="1:32" x14ac:dyDescent="0.25">
      <c r="A25" s="3">
        <v>16</v>
      </c>
      <c r="J25" s="32">
        <f t="shared" si="4"/>
        <v>0</v>
      </c>
      <c r="T25" s="33">
        <f t="shared" si="3"/>
        <v>0</v>
      </c>
      <c r="V25" s="34">
        <f t="shared" si="5"/>
        <v>0</v>
      </c>
      <c r="AA25" s="34">
        <f t="shared" si="6"/>
        <v>0</v>
      </c>
      <c r="AF25" s="34">
        <f t="shared" si="7"/>
        <v>0</v>
      </c>
    </row>
    <row r="26" spans="1:32" x14ac:dyDescent="0.25">
      <c r="A26" s="3">
        <v>17</v>
      </c>
      <c r="J26" s="32">
        <f t="shared" si="4"/>
        <v>0</v>
      </c>
      <c r="T26" s="33">
        <f t="shared" si="3"/>
        <v>0</v>
      </c>
      <c r="V26" s="34">
        <f t="shared" si="5"/>
        <v>0</v>
      </c>
      <c r="AA26" s="34">
        <f t="shared" si="6"/>
        <v>0</v>
      </c>
      <c r="AF26" s="34">
        <f t="shared" si="7"/>
        <v>0</v>
      </c>
    </row>
    <row r="27" spans="1:32" x14ac:dyDescent="0.25">
      <c r="A27" s="3">
        <v>18</v>
      </c>
      <c r="J27" s="32">
        <f t="shared" si="4"/>
        <v>0</v>
      </c>
      <c r="T27" s="33">
        <f t="shared" si="3"/>
        <v>0</v>
      </c>
      <c r="V27" s="34">
        <f t="shared" si="5"/>
        <v>0</v>
      </c>
      <c r="AA27" s="34">
        <f t="shared" si="6"/>
        <v>0</v>
      </c>
      <c r="AF27" s="34">
        <f t="shared" si="7"/>
        <v>0</v>
      </c>
    </row>
    <row r="28" spans="1:32" x14ac:dyDescent="0.25">
      <c r="A28" s="3">
        <v>19</v>
      </c>
      <c r="J28" s="32">
        <f t="shared" si="4"/>
        <v>0</v>
      </c>
      <c r="T28" s="33">
        <f t="shared" si="3"/>
        <v>0</v>
      </c>
      <c r="V28" s="34">
        <f t="shared" si="5"/>
        <v>0</v>
      </c>
      <c r="AA28" s="34">
        <f t="shared" si="6"/>
        <v>0</v>
      </c>
      <c r="AF28" s="34">
        <f t="shared" si="7"/>
        <v>0</v>
      </c>
    </row>
    <row r="29" spans="1:32" x14ac:dyDescent="0.25">
      <c r="A29" s="3">
        <v>20</v>
      </c>
      <c r="J29" s="32">
        <f t="shared" si="4"/>
        <v>0</v>
      </c>
      <c r="T29" s="33">
        <f t="shared" si="3"/>
        <v>0</v>
      </c>
      <c r="V29" s="34">
        <f t="shared" si="5"/>
        <v>0</v>
      </c>
      <c r="AA29" s="34">
        <f t="shared" si="6"/>
        <v>0</v>
      </c>
      <c r="AF29" s="34">
        <f t="shared" si="7"/>
        <v>0</v>
      </c>
    </row>
    <row r="30" spans="1:32" x14ac:dyDescent="0.25">
      <c r="A30" s="3">
        <v>21</v>
      </c>
      <c r="J30" s="32">
        <f t="shared" si="4"/>
        <v>0</v>
      </c>
      <c r="T30" s="33">
        <f t="shared" si="3"/>
        <v>0</v>
      </c>
      <c r="V30" s="34">
        <f t="shared" si="5"/>
        <v>0</v>
      </c>
      <c r="AA30" s="34">
        <f t="shared" si="6"/>
        <v>0</v>
      </c>
      <c r="AF30" s="34">
        <f t="shared" si="7"/>
        <v>0</v>
      </c>
    </row>
    <row r="31" spans="1:32" x14ac:dyDescent="0.25">
      <c r="A31" s="3">
        <v>22</v>
      </c>
      <c r="J31" s="32">
        <f t="shared" si="4"/>
        <v>0</v>
      </c>
      <c r="T31" s="33">
        <f t="shared" si="3"/>
        <v>0</v>
      </c>
      <c r="V31" s="34">
        <f t="shared" si="5"/>
        <v>0</v>
      </c>
      <c r="AA31" s="34">
        <f t="shared" si="6"/>
        <v>0</v>
      </c>
      <c r="AF31" s="34">
        <f t="shared" si="7"/>
        <v>0</v>
      </c>
    </row>
    <row r="32" spans="1:32" x14ac:dyDescent="0.25">
      <c r="A32" s="3">
        <v>23</v>
      </c>
      <c r="J32" s="32">
        <f t="shared" si="4"/>
        <v>0</v>
      </c>
      <c r="T32" s="33">
        <f t="shared" si="3"/>
        <v>0</v>
      </c>
      <c r="V32" s="34">
        <f t="shared" si="5"/>
        <v>0</v>
      </c>
      <c r="AA32" s="34">
        <f t="shared" si="6"/>
        <v>0</v>
      </c>
      <c r="AF32" s="34">
        <f t="shared" si="7"/>
        <v>0</v>
      </c>
    </row>
    <row r="33" spans="1:32" x14ac:dyDescent="0.25">
      <c r="A33" s="3">
        <v>24</v>
      </c>
      <c r="J33" s="32">
        <f t="shared" si="4"/>
        <v>0</v>
      </c>
      <c r="T33" s="33">
        <f t="shared" si="3"/>
        <v>0</v>
      </c>
      <c r="V33" s="34">
        <f t="shared" si="5"/>
        <v>0</v>
      </c>
      <c r="AA33" s="34">
        <f t="shared" si="6"/>
        <v>0</v>
      </c>
      <c r="AF33" s="34">
        <f t="shared" si="7"/>
        <v>0</v>
      </c>
    </row>
    <row r="34" spans="1:32" x14ac:dyDescent="0.25">
      <c r="A34" s="3">
        <v>25</v>
      </c>
      <c r="J34" s="32">
        <f t="shared" si="4"/>
        <v>0</v>
      </c>
      <c r="T34" s="33">
        <f t="shared" si="3"/>
        <v>0</v>
      </c>
      <c r="V34" s="34">
        <f t="shared" si="5"/>
        <v>0</v>
      </c>
      <c r="AA34" s="34">
        <f t="shared" si="6"/>
        <v>0</v>
      </c>
      <c r="AF34" s="34">
        <f t="shared" si="7"/>
        <v>0</v>
      </c>
    </row>
  </sheetData>
  <sheetProtection sheet="1" objects="1" scenarios="1" selectLockedCells="1" autoFilter="0"/>
  <autoFilter ref="A9:AG34"/>
  <mergeCells count="28">
    <mergeCell ref="AC1:AG1"/>
    <mergeCell ref="L1:P1"/>
    <mergeCell ref="Q1:W1"/>
    <mergeCell ref="X1:AB1"/>
    <mergeCell ref="AG2:AG8"/>
    <mergeCell ref="AC2:AC8"/>
    <mergeCell ref="M2:M8"/>
    <mergeCell ref="L2:L8"/>
    <mergeCell ref="T2:T8"/>
    <mergeCell ref="N2:N8"/>
    <mergeCell ref="Q2:Q8"/>
    <mergeCell ref="X2:X8"/>
    <mergeCell ref="W2:W8"/>
    <mergeCell ref="AB2:AB8"/>
    <mergeCell ref="A1:A8"/>
    <mergeCell ref="E2:E8"/>
    <mergeCell ref="D2:D8"/>
    <mergeCell ref="C2:C8"/>
    <mergeCell ref="B2:B8"/>
    <mergeCell ref="B1:E1"/>
    <mergeCell ref="F1:F8"/>
    <mergeCell ref="G1:G8"/>
    <mergeCell ref="H4:H8"/>
    <mergeCell ref="I1:I8"/>
    <mergeCell ref="K4:K8"/>
    <mergeCell ref="J4:J8"/>
    <mergeCell ref="H1:H2"/>
    <mergeCell ref="J1:K1"/>
  </mergeCells>
  <dataValidations count="3">
    <dataValidation type="list" allowBlank="1" showInputMessage="1" showErrorMessage="1" prompt="bitte Flächenart auswählen" sqref="O10:O1048576 R10:R1048576 Y10:Y1048576 AD10:AD1048576">
      <formula1>"NUF1-6,NUF7,TF,VF,Außenanlage"</formula1>
    </dataValidation>
    <dataValidation allowBlank="1" showInputMessage="1" showErrorMessage="1" prompt="bitte Flächenart auswählen" sqref="O2:O9 R2:R9 Y2:Y9 AD2:AD9"/>
    <dataValidation allowBlank="1" showInputMessage="1" showErrorMessage="1" prompt="bitte Zelle / Formelinhalt bis zum letzten Datensatz kopieren" sqref="V2:V1048576 J1:J1048576 T2:T1048576 AF2:AF1048576 AA2 AA9:AA1048576"/>
  </dataValidations>
  <printOptions horizontalCentered="1" gridLines="1"/>
  <pageMargins left="0.70866141732283472" right="0" top="0.78740157480314965" bottom="0.78740157480314965" header="0.31496062992125984" footer="0.31496062992125984"/>
  <pageSetup paperSize="8" scale="52" fitToHeight="0" orientation="landscape" r:id="rId1"/>
  <headerFooter>
    <oddHeader>&amp;L&amp;"Arial,Fett"&amp;14Flächenbestand / Raumbedarfsplan / Flächenabgleich&amp;R&amp;"Arial,Standard"RLBau Muster 13
Blatt 2 / Tabelle</oddHeader>
    <oddFooter>&amp;L&amp;F&amp;C&amp;A&amp;RSeite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Blatt1_Titelblatt</vt:lpstr>
      <vt:lpstr>Blatt2_Tabelle</vt:lpstr>
      <vt:lpstr>Blatt2_Tabelle!Drucktitel</vt:lpstr>
    </vt:vector>
  </TitlesOfParts>
  <Company>SIB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2019-01-31T08:41:27Z</cp:lastPrinted>
  <dcterms:created xsi:type="dcterms:W3CDTF">2018-02-26T09:16:10Z</dcterms:created>
  <dcterms:modified xsi:type="dcterms:W3CDTF">2019-11-22T08:43:20Z</dcterms:modified>
</cp:coreProperties>
</file>