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Internet\Informationen für Auftragnehmer etc\Landesbau\CAD-FM-Dokumentationsrichtlinie (CAD-FM-DokuRL)\Teil III - 1. Pflichtenheft und Anlagen\"/>
    </mc:Choice>
  </mc:AlternateContent>
  <bookViews>
    <workbookView xWindow="-15" yWindow="-15" windowWidth="18990" windowHeight="3450"/>
  </bookViews>
  <sheets>
    <sheet name="Gebrauchsanleitung" sheetId="14" r:id="rId1"/>
    <sheet name="Umfang Datenerfassung" sheetId="1" r:id="rId2"/>
    <sheet name="Katalog Einheiten" sheetId="2" r:id="rId3"/>
    <sheet name="Katalog_KM" sheetId="8" r:id="rId4"/>
    <sheet name="Anlagenklassifizierung-struktur" sheetId="3" r:id="rId5"/>
    <sheet name="Statistics" sheetId="7" state="hidden" r:id="rId6"/>
  </sheets>
  <definedNames>
    <definedName name="_FilterDatabase" localSheetId="4" hidden="1">'Anlagenklassifizierung-struktur'!$A$1:$E$1</definedName>
    <definedName name="_xlnm._FilterDatabase" localSheetId="4" hidden="1">'Anlagenklassifizierung-struktur'!$A$1:$X$877</definedName>
    <definedName name="_xlnm._FilterDatabase" localSheetId="2" hidden="1">'Katalog Einheiten'!$D$2:$H$97</definedName>
    <definedName name="Einheiten">'Katalog Einheiten'!$D$3:$D$97</definedName>
    <definedName name="Units">'Katalog Einheiten'!$D$3:$D$97</definedName>
    <definedName name="Z_4DCE2E05_DC97_4581_876D_271D9F6F2016_.wvu.FilterData" localSheetId="4" hidden="1">'Anlagenklassifizierung-struktur'!$A$1:$W$877</definedName>
    <definedName name="Z_4DCE2E05_DC97_4581_876D_271D9F6F2016_.wvu.FilterData" localSheetId="2" hidden="1">'Katalog Einheiten'!$D$2:$H$97</definedName>
  </definedNames>
  <calcPr calcId="162913"/>
  <customWorkbookViews>
    <customWorkbookView name="Köstner, Frank - SIB-D3 - Persönliche Ansicht" guid="{4DCE2E05-DC97-4581-876D-271D9F6F2016}" mergeInterval="0" personalView="1" maximized="1" windowWidth="1280" windowHeight="778" activeSheetId="3"/>
  </customWorkbookViews>
</workbook>
</file>

<file path=xl/calcChain.xml><?xml version="1.0" encoding="utf-8"?>
<calcChain xmlns="http://schemas.openxmlformats.org/spreadsheetml/2006/main">
  <c r="A1" i="14" l="1"/>
  <c r="F62" i="3" l="1"/>
  <c r="D19" i="7" l="1"/>
  <c r="D20" i="7" s="1"/>
  <c r="A18" i="7"/>
  <c r="D17" i="7"/>
  <c r="F150" i="3" l="1"/>
  <c r="F480" i="3" l="1"/>
  <c r="F490" i="3"/>
  <c r="F25" i="3" l="1"/>
  <c r="F516" i="3"/>
  <c r="F515" i="3"/>
  <c r="F514" i="3"/>
  <c r="F513" i="3"/>
  <c r="F512" i="3"/>
  <c r="F511" i="3"/>
  <c r="F510" i="3"/>
  <c r="F509" i="3"/>
  <c r="F508" i="3"/>
  <c r="F289" i="3"/>
  <c r="F29" i="3"/>
  <c r="F643" i="3" l="1"/>
  <c r="F642" i="3" l="1"/>
  <c r="F124" i="3" l="1"/>
  <c r="F681" i="3" l="1"/>
  <c r="X2" i="3" l="1"/>
  <c r="F143" i="3"/>
  <c r="F330" i="3" l="1"/>
  <c r="F524" i="3"/>
  <c r="F523" i="3"/>
  <c r="F522" i="3"/>
  <c r="F351" i="3" l="1"/>
  <c r="F689" i="3"/>
  <c r="F383" i="3" l="1"/>
  <c r="F382" i="3"/>
  <c r="F507" i="3" l="1"/>
  <c r="F506" i="3"/>
  <c r="F505" i="3"/>
  <c r="F475" i="3"/>
  <c r="F476" i="3"/>
  <c r="B477" i="3"/>
  <c r="F477" i="3"/>
  <c r="F423" i="3" l="1"/>
  <c r="F422" i="3"/>
  <c r="C422" i="3"/>
  <c r="B422" i="3"/>
  <c r="F421" i="3"/>
  <c r="F420" i="3"/>
  <c r="C423" i="3" l="1"/>
  <c r="F288" i="3" l="1"/>
  <c r="F647" i="3" l="1"/>
  <c r="F646" i="3"/>
  <c r="F648" i="3"/>
  <c r="F649" i="3"/>
  <c r="F760" i="3" l="1"/>
  <c r="F759" i="3"/>
  <c r="F758" i="3"/>
  <c r="F761" i="3"/>
  <c r="F757" i="3"/>
  <c r="F871" i="3" l="1"/>
  <c r="F795" i="3"/>
  <c r="F379" i="3" l="1"/>
  <c r="F208" i="3" l="1"/>
  <c r="F207" i="3"/>
  <c r="F140" i="3"/>
  <c r="F132" i="3"/>
  <c r="F100" i="3"/>
  <c r="F684" i="3" l="1"/>
  <c r="F302" i="3" l="1"/>
  <c r="F301" i="3"/>
  <c r="F714" i="3" l="1"/>
  <c r="F406" i="3"/>
  <c r="F405" i="3"/>
  <c r="F404" i="3"/>
  <c r="F380" i="3"/>
  <c r="F378" i="3"/>
  <c r="F377" i="3"/>
  <c r="F376" i="3"/>
  <c r="F375" i="3"/>
  <c r="F374" i="3"/>
  <c r="F373" i="3"/>
  <c r="F372" i="3"/>
  <c r="F371" i="3"/>
  <c r="F370" i="3"/>
  <c r="F356" i="3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F427" i="3" l="1"/>
  <c r="F328" i="3" l="1"/>
  <c r="F332" i="3" l="1"/>
  <c r="F331" i="3"/>
  <c r="C738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6" i="3"/>
  <c r="F27" i="3"/>
  <c r="F28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5" i="3"/>
  <c r="F126" i="3"/>
  <c r="F127" i="3"/>
  <c r="F128" i="3"/>
  <c r="F129" i="3"/>
  <c r="F130" i="3"/>
  <c r="F131" i="3"/>
  <c r="F133" i="3"/>
  <c r="F134" i="3"/>
  <c r="F135" i="3"/>
  <c r="F136" i="3"/>
  <c r="F137" i="3"/>
  <c r="F138" i="3"/>
  <c r="F139" i="3"/>
  <c r="F141" i="3"/>
  <c r="F142" i="3"/>
  <c r="F144" i="3"/>
  <c r="F145" i="3"/>
  <c r="F146" i="3"/>
  <c r="F147" i="3"/>
  <c r="F148" i="3"/>
  <c r="F149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90" i="3"/>
  <c r="F291" i="3"/>
  <c r="F292" i="3"/>
  <c r="F293" i="3"/>
  <c r="F294" i="3"/>
  <c r="F295" i="3"/>
  <c r="F296" i="3"/>
  <c r="F297" i="3"/>
  <c r="F298" i="3"/>
  <c r="F299" i="3"/>
  <c r="F300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9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2" i="3"/>
  <c r="F353" i="3"/>
  <c r="F354" i="3"/>
  <c r="F355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81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5" i="3"/>
  <c r="F426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8" i="3"/>
  <c r="F479" i="3"/>
  <c r="F481" i="3"/>
  <c r="F482" i="3"/>
  <c r="F483" i="3"/>
  <c r="F484" i="3"/>
  <c r="F485" i="3"/>
  <c r="F486" i="3"/>
  <c r="F487" i="3"/>
  <c r="F488" i="3"/>
  <c r="F489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17" i="3"/>
  <c r="F518" i="3"/>
  <c r="F519" i="3"/>
  <c r="F520" i="3"/>
  <c r="F521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4" i="3"/>
  <c r="F645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2" i="3"/>
  <c r="F683" i="3"/>
  <c r="F685" i="3"/>
  <c r="F686" i="3"/>
  <c r="F687" i="3"/>
  <c r="F688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6" i="3"/>
  <c r="F715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2" i="3"/>
  <c r="F873" i="3"/>
  <c r="F874" i="3"/>
  <c r="F876" i="3"/>
  <c r="F877" i="3"/>
  <c r="F3" i="3"/>
  <c r="B315" i="3" l="1"/>
  <c r="C321" i="3"/>
  <c r="B324" i="3"/>
  <c r="C325" i="3"/>
  <c r="B335" i="3"/>
  <c r="C336" i="3"/>
  <c r="C338" i="3"/>
  <c r="C345" i="3"/>
  <c r="C355" i="3"/>
  <c r="B361" i="3"/>
  <c r="C362" i="3"/>
  <c r="C366" i="3"/>
  <c r="B385" i="3"/>
  <c r="C386" i="3"/>
  <c r="B393" i="3"/>
  <c r="C394" i="3"/>
  <c r="B400" i="3"/>
  <c r="C401" i="3"/>
  <c r="B408" i="3"/>
  <c r="C409" i="3"/>
  <c r="B415" i="3"/>
  <c r="B417" i="3"/>
  <c r="C418" i="3"/>
  <c r="C426" i="3"/>
  <c r="B429" i="3"/>
  <c r="B432" i="3"/>
  <c r="C433" i="3"/>
  <c r="C437" i="3"/>
  <c r="B442" i="3"/>
  <c r="C443" i="3"/>
  <c r="C448" i="3"/>
  <c r="C453" i="3"/>
  <c r="B456" i="3"/>
  <c r="C458" i="3"/>
  <c r="B461" i="3"/>
  <c r="B466" i="3"/>
  <c r="C479" i="3"/>
  <c r="B482" i="3"/>
  <c r="C483" i="3"/>
  <c r="C492" i="3"/>
  <c r="C499" i="3"/>
  <c r="B513" i="3"/>
  <c r="B518" i="3"/>
  <c r="C519" i="3"/>
  <c r="B521" i="3"/>
  <c r="C525" i="3"/>
  <c r="B527" i="3"/>
  <c r="B530" i="3"/>
  <c r="C531" i="3"/>
  <c r="B536" i="3"/>
  <c r="B539" i="3"/>
  <c r="C540" i="3"/>
  <c r="B528" i="3" l="1"/>
  <c r="B519" i="3"/>
  <c r="C500" i="3"/>
  <c r="B525" i="3"/>
  <c r="B467" i="3"/>
  <c r="C454" i="3"/>
  <c r="C363" i="3"/>
  <c r="B531" i="3"/>
  <c r="C493" i="3"/>
  <c r="B483" i="3"/>
  <c r="B478" i="3"/>
  <c r="B462" i="3"/>
  <c r="B457" i="3"/>
  <c r="C449" i="3"/>
  <c r="B443" i="3"/>
  <c r="C438" i="3"/>
  <c r="B433" i="3"/>
  <c r="B418" i="3"/>
  <c r="C410" i="3"/>
  <c r="B409" i="3"/>
  <c r="B401" i="3"/>
  <c r="B394" i="3"/>
  <c r="C387" i="3"/>
  <c r="B386" i="3"/>
  <c r="B362" i="3"/>
  <c r="B336" i="3"/>
  <c r="C326" i="3"/>
  <c r="B325" i="3"/>
  <c r="B316" i="3"/>
  <c r="C444" i="3"/>
  <c r="C434" i="3"/>
  <c r="B540" i="3"/>
  <c r="C532" i="3"/>
  <c r="C484" i="3"/>
  <c r="C419" i="3"/>
  <c r="C402" i="3"/>
  <c r="C395" i="3"/>
  <c r="B337" i="3" l="1"/>
  <c r="B317" i="3"/>
  <c r="B326" i="3"/>
  <c r="B363" i="3"/>
  <c r="C388" i="3"/>
  <c r="B402" i="3"/>
  <c r="C411" i="3"/>
  <c r="B419" i="3"/>
  <c r="B434" i="3"/>
  <c r="C439" i="3"/>
  <c r="B444" i="3"/>
  <c r="C450" i="3"/>
  <c r="B458" i="3"/>
  <c r="B463" i="3"/>
  <c r="B387" i="3"/>
  <c r="B395" i="3"/>
  <c r="B410" i="3"/>
  <c r="B479" i="3"/>
  <c r="B484" i="3"/>
  <c r="C494" i="3"/>
  <c r="B532" i="3"/>
  <c r="C364" i="3"/>
  <c r="B468" i="3"/>
  <c r="C501" i="3"/>
  <c r="C403" i="3"/>
  <c r="C435" i="3"/>
  <c r="C445" i="3"/>
  <c r="C396" i="3"/>
  <c r="C485" i="3"/>
  <c r="C13" i="3"/>
  <c r="C17" i="3"/>
  <c r="C28" i="3"/>
  <c r="C42" i="3"/>
  <c r="C48" i="3"/>
  <c r="C60" i="3"/>
  <c r="C66" i="3"/>
  <c r="C79" i="3"/>
  <c r="C101" i="3"/>
  <c r="C106" i="3"/>
  <c r="C108" i="3"/>
  <c r="C111" i="3"/>
  <c r="C115" i="3"/>
  <c r="C127" i="3"/>
  <c r="C136" i="3"/>
  <c r="C147" i="3"/>
  <c r="C149" i="3"/>
  <c r="C154" i="3"/>
  <c r="C157" i="3"/>
  <c r="C162" i="3"/>
  <c r="C165" i="3"/>
  <c r="C176" i="3"/>
  <c r="C178" i="3"/>
  <c r="C182" i="3"/>
  <c r="C184" i="3"/>
  <c r="C190" i="3"/>
  <c r="C197" i="3"/>
  <c r="C201" i="3"/>
  <c r="C220" i="3"/>
  <c r="C226" i="3"/>
  <c r="C234" i="3"/>
  <c r="C237" i="3"/>
  <c r="C256" i="3"/>
  <c r="C275" i="3"/>
  <c r="C281" i="3"/>
  <c r="C285" i="3"/>
  <c r="C297" i="3"/>
  <c r="C549" i="3"/>
  <c r="C565" i="3"/>
  <c r="C603" i="3"/>
  <c r="C609" i="3"/>
  <c r="C612" i="3"/>
  <c r="C619" i="3"/>
  <c r="C653" i="3"/>
  <c r="C657" i="3"/>
  <c r="C659" i="3"/>
  <c r="C661" i="3"/>
  <c r="C663" i="3"/>
  <c r="C669" i="3"/>
  <c r="C674" i="3"/>
  <c r="C691" i="3"/>
  <c r="C695" i="3"/>
  <c r="C697" i="3"/>
  <c r="C700" i="3"/>
  <c r="C704" i="3"/>
  <c r="C708" i="3"/>
  <c r="C710" i="3"/>
  <c r="C712" i="3"/>
  <c r="C740" i="3"/>
  <c r="C753" i="3"/>
  <c r="C801" i="3"/>
  <c r="C820" i="3"/>
  <c r="C854" i="3"/>
  <c r="B4" i="3"/>
  <c r="B16" i="3"/>
  <c r="B27" i="3"/>
  <c r="B32" i="3"/>
  <c r="B52" i="3"/>
  <c r="B55" i="3"/>
  <c r="B59" i="3"/>
  <c r="B64" i="3"/>
  <c r="B73" i="3"/>
  <c r="B78" i="3"/>
  <c r="B82" i="3"/>
  <c r="B84" i="3"/>
  <c r="B86" i="3"/>
  <c r="B88" i="3"/>
  <c r="B90" i="3"/>
  <c r="B92" i="3"/>
  <c r="B94" i="3"/>
  <c r="B96" i="3"/>
  <c r="B99" i="3"/>
  <c r="B110" i="3"/>
  <c r="B114" i="3"/>
  <c r="B118" i="3"/>
  <c r="B121" i="3"/>
  <c r="B126" i="3"/>
  <c r="B133" i="3"/>
  <c r="B135" i="3"/>
  <c r="B141" i="3"/>
  <c r="B152" i="3"/>
  <c r="B156" i="3"/>
  <c r="B171" i="3"/>
  <c r="B180" i="3"/>
  <c r="B188" i="3"/>
  <c r="B196" i="3"/>
  <c r="B211" i="3"/>
  <c r="B225" i="3"/>
  <c r="B236" i="3"/>
  <c r="B244" i="3"/>
  <c r="B264" i="3"/>
  <c r="B280" i="3"/>
  <c r="B293" i="3"/>
  <c r="B295" i="3"/>
  <c r="B305" i="3"/>
  <c r="B543" i="3"/>
  <c r="B552" i="3"/>
  <c r="B560" i="3"/>
  <c r="B567" i="3"/>
  <c r="B573" i="3"/>
  <c r="B581" i="3"/>
  <c r="B585" i="3"/>
  <c r="B589" i="3"/>
  <c r="B592" i="3"/>
  <c r="B598" i="3"/>
  <c r="B605" i="3"/>
  <c r="B614" i="3"/>
  <c r="B623" i="3"/>
  <c r="B652" i="3"/>
  <c r="B666" i="3"/>
  <c r="B668" i="3"/>
  <c r="B679" i="3"/>
  <c r="B719" i="3"/>
  <c r="B737" i="3"/>
  <c r="B749" i="3"/>
  <c r="B752" i="3"/>
  <c r="B756" i="3"/>
  <c r="B764" i="3"/>
  <c r="B778" i="3"/>
  <c r="B784" i="3"/>
  <c r="B798" i="3"/>
  <c r="B800" i="3"/>
  <c r="B819" i="3"/>
  <c r="B822" i="3"/>
  <c r="B826" i="3"/>
  <c r="B829" i="3"/>
  <c r="B831" i="3"/>
  <c r="B833" i="3"/>
  <c r="B841" i="3"/>
  <c r="B844" i="3"/>
  <c r="B846" i="3"/>
  <c r="B848" i="3"/>
  <c r="B853" i="3"/>
  <c r="B861" i="3"/>
  <c r="B396" i="3" l="1"/>
  <c r="B403" i="3"/>
  <c r="C502" i="3"/>
  <c r="C495" i="3"/>
  <c r="B485" i="3"/>
  <c r="B411" i="3"/>
  <c r="B388" i="3"/>
  <c r="B338" i="3"/>
  <c r="C451" i="3"/>
  <c r="B445" i="3"/>
  <c r="B435" i="3"/>
  <c r="B425" i="3"/>
  <c r="C412" i="3"/>
  <c r="C389" i="3"/>
  <c r="B364" i="3"/>
  <c r="B318" i="3"/>
  <c r="B189" i="3"/>
  <c r="B153" i="3"/>
  <c r="B136" i="3"/>
  <c r="B119" i="3"/>
  <c r="B65" i="3"/>
  <c r="B56" i="3"/>
  <c r="B33" i="3"/>
  <c r="B17" i="3"/>
  <c r="C701" i="3"/>
  <c r="C675" i="3"/>
  <c r="C550" i="3"/>
  <c r="C238" i="3"/>
  <c r="C227" i="3"/>
  <c r="C128" i="3"/>
  <c r="C61" i="3"/>
  <c r="C43" i="3"/>
  <c r="C18" i="3"/>
  <c r="C397" i="3"/>
  <c r="C446" i="3"/>
  <c r="B197" i="3"/>
  <c r="B157" i="3"/>
  <c r="B142" i="3"/>
  <c r="B122" i="3"/>
  <c r="B74" i="3"/>
  <c r="B60" i="3"/>
  <c r="B28" i="3"/>
  <c r="B5" i="3"/>
  <c r="C855" i="3"/>
  <c r="C705" i="3"/>
  <c r="C698" i="3"/>
  <c r="C670" i="3"/>
  <c r="C610" i="3"/>
  <c r="C257" i="3"/>
  <c r="C221" i="3"/>
  <c r="C198" i="3"/>
  <c r="C116" i="3"/>
  <c r="C102" i="3"/>
  <c r="C67" i="3"/>
  <c r="C486" i="3"/>
  <c r="C404" i="3"/>
  <c r="B669" i="3"/>
  <c r="B593" i="3"/>
  <c r="B79" i="3"/>
  <c r="B854" i="3"/>
  <c r="B842" i="3"/>
  <c r="B801" i="3"/>
  <c r="B765" i="3"/>
  <c r="B738" i="3"/>
  <c r="B680" i="3"/>
  <c r="B653" i="3"/>
  <c r="B599" i="3"/>
  <c r="B586" i="3"/>
  <c r="B561" i="3"/>
  <c r="B296" i="3"/>
  <c r="B245" i="3"/>
  <c r="B226" i="3"/>
  <c r="B127" i="3"/>
  <c r="B111" i="3"/>
  <c r="B720" i="3"/>
  <c r="B624" i="3"/>
  <c r="B181" i="3"/>
  <c r="B849" i="3"/>
  <c r="B582" i="3"/>
  <c r="B553" i="3"/>
  <c r="B823" i="3"/>
  <c r="B785" i="3"/>
  <c r="B753" i="3"/>
  <c r="B615" i="3"/>
  <c r="B574" i="3"/>
  <c r="B544" i="3"/>
  <c r="B281" i="3"/>
  <c r="B237" i="3"/>
  <c r="B212" i="3"/>
  <c r="B172" i="3"/>
  <c r="B101" i="3"/>
  <c r="B820" i="3"/>
  <c r="B779" i="3"/>
  <c r="B606" i="3"/>
  <c r="B590" i="3"/>
  <c r="B568" i="3"/>
  <c r="B306" i="3"/>
  <c r="B265" i="3"/>
  <c r="B115" i="3"/>
  <c r="C654" i="3"/>
  <c r="B681" i="3" l="1"/>
  <c r="C44" i="3"/>
  <c r="C706" i="3"/>
  <c r="B297" i="3"/>
  <c r="C199" i="3"/>
  <c r="C671" i="3"/>
  <c r="B154" i="3"/>
  <c r="C103" i="3"/>
  <c r="B554" i="3"/>
  <c r="B75" i="3"/>
  <c r="B575" i="3"/>
  <c r="B6" i="3"/>
  <c r="B18" i="3"/>
  <c r="B158" i="3"/>
  <c r="B144" i="3"/>
  <c r="B682" i="3"/>
  <c r="B34" i="3"/>
  <c r="C129" i="3"/>
  <c r="B721" i="3"/>
  <c r="B66" i="3"/>
  <c r="B198" i="3"/>
  <c r="B190" i="3"/>
  <c r="B607" i="3"/>
  <c r="B616" i="3"/>
  <c r="B562" i="3"/>
  <c r="B365" i="3"/>
  <c r="B339" i="3"/>
  <c r="B389" i="3"/>
  <c r="B412" i="3"/>
  <c r="B319" i="3"/>
  <c r="C390" i="3"/>
  <c r="B426" i="3"/>
  <c r="B436" i="3"/>
  <c r="B446" i="3"/>
  <c r="B486" i="3"/>
  <c r="C496" i="3"/>
  <c r="C503" i="3"/>
  <c r="B404" i="3"/>
  <c r="B397" i="3"/>
  <c r="B61" i="3"/>
  <c r="B123" i="3"/>
  <c r="C398" i="3"/>
  <c r="C487" i="3"/>
  <c r="C228" i="3"/>
  <c r="C239" i="3"/>
  <c r="C676" i="3"/>
  <c r="C702" i="3"/>
  <c r="B116" i="3"/>
  <c r="B654" i="3"/>
  <c r="B739" i="3"/>
  <c r="B855" i="3"/>
  <c r="B80" i="3"/>
  <c r="B238" i="3"/>
  <c r="B128" i="3"/>
  <c r="B545" i="3"/>
  <c r="B227" i="3"/>
  <c r="B670" i="3"/>
  <c r="B102" i="3"/>
  <c r="B282" i="3"/>
  <c r="B112" i="3"/>
  <c r="B266" i="3"/>
  <c r="B76" i="3"/>
  <c r="B307" i="3"/>
  <c r="B569" i="3"/>
  <c r="B213" i="3"/>
  <c r="B824" i="3"/>
  <c r="B850" i="3"/>
  <c r="B625" i="3"/>
  <c r="B246" i="3"/>
  <c r="B173" i="3"/>
  <c r="B786" i="3"/>
  <c r="B182" i="3"/>
  <c r="B600" i="3"/>
  <c r="B766" i="3"/>
  <c r="C655" i="3"/>
  <c r="B617" i="3" l="1"/>
  <c r="B683" i="3"/>
  <c r="C104" i="3"/>
  <c r="C672" i="3"/>
  <c r="C20" i="3"/>
  <c r="C45" i="3"/>
  <c r="B555" i="3"/>
  <c r="B298" i="3"/>
  <c r="B563" i="3"/>
  <c r="B576" i="3"/>
  <c r="B722" i="3"/>
  <c r="B655" i="3"/>
  <c r="B7" i="3"/>
  <c r="B608" i="3"/>
  <c r="B159" i="3"/>
  <c r="B191" i="3"/>
  <c r="B546" i="3"/>
  <c r="B19" i="3"/>
  <c r="B145" i="3"/>
  <c r="B67" i="3"/>
  <c r="B35" i="3"/>
  <c r="B199" i="3"/>
  <c r="B398" i="3"/>
  <c r="B487" i="3"/>
  <c r="B390" i="3"/>
  <c r="B340" i="3"/>
  <c r="B366" i="3"/>
  <c r="C504" i="3"/>
  <c r="C497" i="3"/>
  <c r="B447" i="3"/>
  <c r="B437" i="3"/>
  <c r="C391" i="3"/>
  <c r="B320" i="3"/>
  <c r="B740" i="3"/>
  <c r="C488" i="3"/>
  <c r="C229" i="3"/>
  <c r="B267" i="3"/>
  <c r="B283" i="3"/>
  <c r="B671" i="3"/>
  <c r="B183" i="3"/>
  <c r="B103" i="3"/>
  <c r="B228" i="3"/>
  <c r="B129" i="3"/>
  <c r="B239" i="3"/>
  <c r="B247" i="3"/>
  <c r="B601" i="3"/>
  <c r="B174" i="3"/>
  <c r="B308" i="3"/>
  <c r="B626" i="3"/>
  <c r="B851" i="3"/>
  <c r="B214" i="3"/>
  <c r="B767" i="3"/>
  <c r="B570" i="3"/>
  <c r="B685" i="3"/>
  <c r="B564" i="3" l="1"/>
  <c r="B618" i="3"/>
  <c r="C46" i="3"/>
  <c r="B609" i="3"/>
  <c r="B577" i="3"/>
  <c r="B299" i="3"/>
  <c r="B723" i="3"/>
  <c r="B556" i="3"/>
  <c r="B8" i="3"/>
  <c r="B160" i="3"/>
  <c r="B656" i="3"/>
  <c r="B192" i="3"/>
  <c r="B20" i="3"/>
  <c r="B547" i="3"/>
  <c r="B36" i="3"/>
  <c r="B146" i="3"/>
  <c r="B68" i="3"/>
  <c r="B200" i="3"/>
  <c r="B268" i="3"/>
  <c r="B438" i="3"/>
  <c r="B367" i="3"/>
  <c r="B341" i="3"/>
  <c r="B391" i="3"/>
  <c r="B488" i="3"/>
  <c r="B321" i="3"/>
  <c r="B448" i="3"/>
  <c r="B184" i="3"/>
  <c r="C489" i="3"/>
  <c r="B672" i="3"/>
  <c r="B229" i="3"/>
  <c r="B284" i="3"/>
  <c r="B240" i="3"/>
  <c r="B104" i="3"/>
  <c r="B571" i="3"/>
  <c r="B215" i="3"/>
  <c r="B175" i="3"/>
  <c r="B602" i="3"/>
  <c r="B309" i="3"/>
  <c r="B248" i="3"/>
  <c r="B768" i="3"/>
  <c r="B565" i="3"/>
  <c r="B686" i="3"/>
  <c r="B2" i="2"/>
  <c r="C17" i="7" l="1"/>
  <c r="C18" i="7" s="1"/>
  <c r="C19" i="7"/>
  <c r="C20" i="7" s="1"/>
  <c r="B619" i="3"/>
  <c r="B610" i="3"/>
  <c r="B578" i="3"/>
  <c r="B193" i="3"/>
  <c r="B557" i="3"/>
  <c r="B21" i="3"/>
  <c r="B724" i="3"/>
  <c r="B161" i="3"/>
  <c r="B9" i="3"/>
  <c r="B657" i="3"/>
  <c r="B548" i="3"/>
  <c r="B37" i="3"/>
  <c r="B269" i="3"/>
  <c r="B147" i="3"/>
  <c r="B69" i="3"/>
  <c r="B201" i="3"/>
  <c r="B185" i="3"/>
  <c r="B489" i="3"/>
  <c r="B342" i="3"/>
  <c r="B368" i="3"/>
  <c r="B439" i="3"/>
  <c r="B449" i="3"/>
  <c r="B241" i="3"/>
  <c r="B230" i="3"/>
  <c r="B285" i="3"/>
  <c r="B673" i="3"/>
  <c r="B105" i="3"/>
  <c r="B249" i="3"/>
  <c r="B176" i="3"/>
  <c r="B310" i="3"/>
  <c r="B603" i="3"/>
  <c r="B216" i="3"/>
  <c r="B769" i="3"/>
  <c r="B687" i="3"/>
  <c r="B611" i="3" l="1"/>
  <c r="B658" i="3"/>
  <c r="B549" i="3"/>
  <c r="B558" i="3"/>
  <c r="B22" i="3"/>
  <c r="B725" i="3"/>
  <c r="B162" i="3"/>
  <c r="B270" i="3"/>
  <c r="B10" i="3"/>
  <c r="B148" i="3"/>
  <c r="B38" i="3"/>
  <c r="B70" i="3"/>
  <c r="B202" i="3"/>
  <c r="B186" i="3"/>
  <c r="B450" i="3"/>
  <c r="B369" i="3"/>
  <c r="B343" i="3"/>
  <c r="B491" i="3"/>
  <c r="B286" i="3"/>
  <c r="B231" i="3"/>
  <c r="B177" i="3"/>
  <c r="B674" i="3"/>
  <c r="B106" i="3"/>
  <c r="B770" i="3"/>
  <c r="B217" i="3"/>
  <c r="B311" i="3"/>
  <c r="B250" i="3"/>
  <c r="B550" i="3"/>
  <c r="B612" i="3"/>
  <c r="B688" i="3"/>
  <c r="B659" i="3"/>
  <c r="B726" i="3" l="1"/>
  <c r="B11" i="3"/>
  <c r="B271" i="3"/>
  <c r="B163" i="3"/>
  <c r="B39" i="3"/>
  <c r="B149" i="3"/>
  <c r="B178" i="3"/>
  <c r="B492" i="3"/>
  <c r="B344" i="3"/>
  <c r="B451" i="3"/>
  <c r="B287" i="3"/>
  <c r="B107" i="3"/>
  <c r="B675" i="3"/>
  <c r="B232" i="3"/>
  <c r="B251" i="3"/>
  <c r="B218" i="3"/>
  <c r="B312" i="3"/>
  <c r="B771" i="3"/>
  <c r="B690" i="3"/>
  <c r="B660" i="3"/>
  <c r="B727" i="3" l="1"/>
  <c r="B272" i="3"/>
  <c r="B12" i="3"/>
  <c r="B40" i="3"/>
  <c r="B164" i="3"/>
  <c r="B345" i="3"/>
  <c r="B493" i="3"/>
  <c r="B452" i="3"/>
  <c r="B233" i="3"/>
  <c r="B676" i="3"/>
  <c r="B290" i="3"/>
  <c r="B108" i="3"/>
  <c r="B772" i="3"/>
  <c r="B219" i="3"/>
  <c r="B252" i="3"/>
  <c r="B41" i="3"/>
  <c r="B691" i="3"/>
  <c r="B273" i="3"/>
  <c r="B661" i="3"/>
  <c r="B13" i="3" l="1"/>
  <c r="B165" i="3"/>
  <c r="B494" i="3"/>
  <c r="B346" i="3"/>
  <c r="B453" i="3"/>
  <c r="B291" i="3"/>
  <c r="B234" i="3"/>
  <c r="B220" i="3"/>
  <c r="B253" i="3"/>
  <c r="B773" i="3"/>
  <c r="B42" i="3"/>
  <c r="B274" i="3"/>
  <c r="B14" i="3"/>
  <c r="B662" i="3"/>
  <c r="B166" i="3" l="1"/>
  <c r="B454" i="3"/>
  <c r="B347" i="3"/>
  <c r="B495" i="3"/>
  <c r="B221" i="3"/>
  <c r="B255" i="3"/>
  <c r="B43" i="3"/>
  <c r="B275" i="3"/>
  <c r="B663" i="3"/>
  <c r="B664" i="3" l="1"/>
  <c r="B167" i="3"/>
  <c r="B496" i="3"/>
  <c r="B348" i="3"/>
  <c r="B222" i="3"/>
  <c r="B256" i="3"/>
  <c r="B44" i="3"/>
  <c r="B276" i="3"/>
  <c r="B168" i="3" l="1"/>
  <c r="B497" i="3"/>
  <c r="B223" i="3"/>
  <c r="B257" i="3"/>
  <c r="B45" i="3"/>
  <c r="B277" i="3"/>
  <c r="B169" i="3" l="1"/>
  <c r="B498" i="3"/>
  <c r="B258" i="3"/>
  <c r="B46" i="3"/>
  <c r="B499" i="3" l="1"/>
  <c r="B259" i="3"/>
  <c r="B47" i="3"/>
  <c r="B500" i="3" l="1"/>
  <c r="B260" i="3"/>
  <c r="B48" i="3"/>
  <c r="B501" i="3" l="1"/>
  <c r="B261" i="3"/>
  <c r="B49" i="3"/>
  <c r="B502" i="3" l="1"/>
  <c r="B503" i="3" l="1"/>
  <c r="B18" i="7" l="1"/>
  <c r="B17" i="7"/>
  <c r="E17" i="7" s="1"/>
  <c r="B19" i="7"/>
  <c r="B504" i="3"/>
  <c r="E19" i="7" l="1"/>
  <c r="B20" i="7"/>
  <c r="E20" i="7" s="1"/>
</calcChain>
</file>

<file path=xl/sharedStrings.xml><?xml version="1.0" encoding="utf-8"?>
<sst xmlns="http://schemas.openxmlformats.org/spreadsheetml/2006/main" count="5035" uniqueCount="1932">
  <si>
    <t>Merkmal</t>
  </si>
  <si>
    <t>Anlage</t>
  </si>
  <si>
    <t>Freitext</t>
  </si>
  <si>
    <t>Baujahr</t>
  </si>
  <si>
    <t>Zahl</t>
  </si>
  <si>
    <t>Bemerkungen</t>
  </si>
  <si>
    <t>Hersteller</t>
  </si>
  <si>
    <t>Typ</t>
  </si>
  <si>
    <t>Leistungsparameter</t>
  </si>
  <si>
    <t>Größenparameter</t>
  </si>
  <si>
    <t>Datenpunktnummer</t>
  </si>
  <si>
    <t>Datenpunktbezeichnung</t>
  </si>
  <si>
    <t>Datenpunkttyp</t>
  </si>
  <si>
    <t>Errichter</t>
  </si>
  <si>
    <t>Datum</t>
  </si>
  <si>
    <t>Anlage prüfpflichtig durch Sachkundigen</t>
  </si>
  <si>
    <t>ja/nein</t>
  </si>
  <si>
    <t>Anlage prüfpflichtig durch Sachverständigen</t>
  </si>
  <si>
    <t>Anlagenteil</t>
  </si>
  <si>
    <t>Gerät</t>
  </si>
  <si>
    <t>A</t>
  </si>
  <si>
    <t>Ah</t>
  </si>
  <si>
    <t>bar</t>
  </si>
  <si>
    <t>bar*l</t>
  </si>
  <si>
    <t>h</t>
  </si>
  <si>
    <t>kg</t>
  </si>
  <si>
    <t>kg/h</t>
  </si>
  <si>
    <t>kVA</t>
  </si>
  <si>
    <t>kW</t>
  </si>
  <si>
    <t>kWp</t>
  </si>
  <si>
    <t>kW/m²</t>
  </si>
  <si>
    <t>l</t>
  </si>
  <si>
    <t>l/s</t>
  </si>
  <si>
    <t>m</t>
  </si>
  <si>
    <t>m²</t>
  </si>
  <si>
    <t>m³/h</t>
  </si>
  <si>
    <t>Stck</t>
  </si>
  <si>
    <t>Abwasseranlagen</t>
  </si>
  <si>
    <t>Wasseranlagen</t>
  </si>
  <si>
    <t>Wärmeversorgungsanlagen</t>
  </si>
  <si>
    <t>Wärmeverteilnetze</t>
  </si>
  <si>
    <t>Wärmeversorgungsanlagen, sonstiges</t>
  </si>
  <si>
    <t>Lüftungsanlagen</t>
  </si>
  <si>
    <t>Teilklimaanlagen</t>
  </si>
  <si>
    <t>Kälteanlagen</t>
  </si>
  <si>
    <t>Starkstromanlagen</t>
  </si>
  <si>
    <t>Eigenstromversorgungsanlagen</t>
  </si>
  <si>
    <t>Niederspannungsschaltanlagen</t>
  </si>
  <si>
    <t>Beleuchtungsanlagen</t>
  </si>
  <si>
    <t>Blitzschutz- und Erdungsanlagen</t>
  </si>
  <si>
    <t>Such- und Signalanlagen</t>
  </si>
  <si>
    <t>Zeitdienstanlagen</t>
  </si>
  <si>
    <t>Elektroakustische Anlagen</t>
  </si>
  <si>
    <t>Aufzugsanlagen</t>
  </si>
  <si>
    <t>Fahrtreppen, Fahrsteige</t>
  </si>
  <si>
    <t>Befahranlagen</t>
  </si>
  <si>
    <t>Krananlagen</t>
  </si>
  <si>
    <t>Förderanlagen, sonstiges</t>
  </si>
  <si>
    <t>Nutzungsspezifische Anlagen</t>
  </si>
  <si>
    <t>Küchentechnische Anlagen</t>
  </si>
  <si>
    <t>Medienversorgungsanlagen</t>
  </si>
  <si>
    <t>Feuerlöschanlagen</t>
  </si>
  <si>
    <t>Mauern, Wände</t>
  </si>
  <si>
    <t>Anlagen-ID</t>
  </si>
  <si>
    <t>Kostengruppe nach DIN 276</t>
  </si>
  <si>
    <t>Bezeichnung</t>
  </si>
  <si>
    <t>Kürzel für AKS</t>
  </si>
  <si>
    <t xml:space="preserve">Beginn Errichtergewährleistung </t>
  </si>
  <si>
    <t xml:space="preserve">Parameter 3 </t>
  </si>
  <si>
    <t>Parameter 4</t>
  </si>
  <si>
    <t>Katalog Raumbuch</t>
  </si>
  <si>
    <t>Freitext; mehrere Datenpunkte möglich</t>
  </si>
  <si>
    <t>Wartungskategorie</t>
  </si>
  <si>
    <t>Katalog Wartungsklasse</t>
  </si>
  <si>
    <t>Autowert (eindeutige ID)</t>
  </si>
  <si>
    <t>Bei Excel-Erfassung</t>
  </si>
  <si>
    <t>ja</t>
  </si>
  <si>
    <t>anlagenspezifisch</t>
  </si>
  <si>
    <t>nein</t>
  </si>
  <si>
    <t>Bei Bedarf</t>
  </si>
  <si>
    <t>Anlagenteil-ID</t>
  </si>
  <si>
    <t>Vorgabe zur Erfassung</t>
  </si>
  <si>
    <t>Erfassung bei Baumaßnahmen (PM-System)</t>
  </si>
  <si>
    <t>Bestands-datenerfassung (CAFM-System)</t>
  </si>
  <si>
    <t>CT</t>
  </si>
  <si>
    <t xml:space="preserve">Öffnungsart </t>
  </si>
  <si>
    <t xml:space="preserve">Drehflügeltür - 1 Flügel; Drehflügeltür - 2 Flügel; Faltflügeltür - 1 Flügel; Faltflügeltür - 2 Flügel; Karusseltür; Schiebetür - 1 Flügel; Schiebetür - 2 Flügel </t>
  </si>
  <si>
    <t>RM</t>
  </si>
  <si>
    <t xml:space="preserve">RS; T30; T60; T90; T120; T180; T30 RS; T60 RS; T90 RS; T120 RS; T180 RS </t>
  </si>
  <si>
    <t>Rauch- und Brandschutztüren ohne Feststellanlage</t>
  </si>
  <si>
    <t>RT</t>
  </si>
  <si>
    <t>ER</t>
  </si>
  <si>
    <t>CF</t>
  </si>
  <si>
    <t>Schutzklasse:</t>
  </si>
  <si>
    <t xml:space="preserve"> Schutzklasse 1; Schutzklasse 2; Schutzklasse 3; Schutzklasse 4 </t>
  </si>
  <si>
    <t>Sicherheitsfenster</t>
  </si>
  <si>
    <t>FS</t>
  </si>
  <si>
    <t>Widerstandsklasse:</t>
  </si>
  <si>
    <t xml:space="preserve"> RC1N; RC2N; RC3; RC4; RC5; RC6</t>
  </si>
  <si>
    <t>VA</t>
  </si>
  <si>
    <t xml:space="preserve">Bauart: </t>
  </si>
  <si>
    <t xml:space="preserve"> Fensterladen; Rollladen; Markise; Sonnensegel; Jalousie</t>
  </si>
  <si>
    <t xml:space="preserve">RS;T30; T60; T90; T120; T180; T30 RS; T60 RS; T90 RS; T120 RS; T180 RS </t>
  </si>
  <si>
    <t xml:space="preserve">Schutzklasse 1; Schutzklasse 2; Schutzklasse 3; Schutzklasse 4 </t>
  </si>
  <si>
    <t>Sekuranten</t>
  </si>
  <si>
    <t>SU</t>
  </si>
  <si>
    <t>starr; flexibel</t>
  </si>
  <si>
    <t>ST</t>
  </si>
  <si>
    <t>MA</t>
  </si>
  <si>
    <t>Typ:</t>
  </si>
  <si>
    <t>0; 1; 2; 3; 5</t>
  </si>
  <si>
    <t>NE</t>
  </si>
  <si>
    <t>Art:</t>
  </si>
  <si>
    <t>chemisch; biologisch; thermisch; mechanisch; radioaktiv</t>
  </si>
  <si>
    <t>FZ</t>
  </si>
  <si>
    <t>Nenngröße:</t>
  </si>
  <si>
    <t>N0,5; N1; N1,5; N2; N2,5; N3; N3,5; N4; N4,5; N5; N5,5; N6; N6,5; N7; N7,5; N8; N8,5; N9; N9,5; N10; N10,5; N11; N11,5; N12; N12,5; N13; N13,5; N14; N14,5; N15; N15,5; N16; N16,5; N17; N17,5; N18; N18,5; N19; N20</t>
  </si>
  <si>
    <t>Koaleszenz- und Leichtflüssigkeitsabscheider</t>
  </si>
  <si>
    <t>LF</t>
  </si>
  <si>
    <t>Stärkeabscheideranlagen</t>
  </si>
  <si>
    <t>HB</t>
  </si>
  <si>
    <t>Fäkalienhebeanlage; Schmutzwasserhebeanlage; Regenwasseranlage</t>
  </si>
  <si>
    <t>AC</t>
  </si>
  <si>
    <t>Art des Abwassers:</t>
  </si>
  <si>
    <t>chemisches Abwasser; biologisches Abwasser</t>
  </si>
  <si>
    <t>ES</t>
  </si>
  <si>
    <t>Technisches Verfahren:</t>
  </si>
  <si>
    <t>DS</t>
  </si>
  <si>
    <t>zentral; dezentral</t>
  </si>
  <si>
    <t>SP</t>
  </si>
  <si>
    <t>Nennvolumen Speicher:</t>
  </si>
  <si>
    <t xml:space="preserve"> 5; 30; 50; 80 100 ; 150; 200; 250; 300; 350; 400; 450; 500; 550; 600; 650; 700; 750; 800; 850; 900; 950; 1000</t>
  </si>
  <si>
    <t>WA</t>
  </si>
  <si>
    <t>Art der Aufbereitung:</t>
  </si>
  <si>
    <t>Physikalisch; Chemisch</t>
  </si>
  <si>
    <t>Maximalvolumenstrom (Vmax):</t>
  </si>
  <si>
    <t>Gasanlage</t>
  </si>
  <si>
    <t>GT</t>
  </si>
  <si>
    <t>Art des Gases:</t>
  </si>
  <si>
    <t>Technische Gase; Erdgas; Flüssiggas</t>
  </si>
  <si>
    <t>Biogasanlage</t>
  </si>
  <si>
    <t>BI</t>
  </si>
  <si>
    <t>Gasmenge:</t>
  </si>
  <si>
    <t>SH</t>
  </si>
  <si>
    <t>Ausführung:</t>
  </si>
  <si>
    <t>nass; trocken; vorgesteuert trocken</t>
  </si>
  <si>
    <t>sonstige Wasserlöschanlage</t>
  </si>
  <si>
    <t>LX</t>
  </si>
  <si>
    <t>GL</t>
  </si>
  <si>
    <t>Löschmittel:</t>
  </si>
  <si>
    <t>H2</t>
  </si>
  <si>
    <t>nass/trocken; nass; trocken</t>
  </si>
  <si>
    <t>H0</t>
  </si>
  <si>
    <t>Löschmittelvorhaltung</t>
  </si>
  <si>
    <t>TA</t>
  </si>
  <si>
    <t>Art der Vorhaltung:</t>
  </si>
  <si>
    <t>WS</t>
  </si>
  <si>
    <t>Kreislauf:</t>
  </si>
  <si>
    <t>primär; sekundär</t>
  </si>
  <si>
    <t>KE</t>
  </si>
  <si>
    <t>Gasstrahler</t>
  </si>
  <si>
    <t>GS</t>
  </si>
  <si>
    <t>Hellstrahler; Dunkelstrahler</t>
  </si>
  <si>
    <t>elektrische Speicherheizung</t>
  </si>
  <si>
    <t>Anschlussleistung:</t>
  </si>
  <si>
    <t>elektrische Direktheizung</t>
  </si>
  <si>
    <t>ED</t>
  </si>
  <si>
    <t>WP</t>
  </si>
  <si>
    <t xml:space="preserve">thermische Leistung: </t>
  </si>
  <si>
    <t>BK</t>
  </si>
  <si>
    <t>thermische Leistung:</t>
  </si>
  <si>
    <t>SL</t>
  </si>
  <si>
    <t>Kollektorfläche:</t>
  </si>
  <si>
    <t>OZ</t>
  </si>
  <si>
    <t>Heizöltank</t>
  </si>
  <si>
    <t>HT</t>
  </si>
  <si>
    <t>Volumen:</t>
  </si>
  <si>
    <t>Nennvolumen MAG:</t>
  </si>
  <si>
    <t>2; 8; 12; 18; 25; 33; 35; 50; 80; 100; 140; 200; 250; 300; 400; 500; 600; 800; 1000; 1500; 2500; 3000; 4000; 5000</t>
  </si>
  <si>
    <t>RF</t>
  </si>
  <si>
    <t>Radiator; Flächenheizung; Thermische Bauteilaktivierung; Strahlungsheizung</t>
  </si>
  <si>
    <t>Schornstein</t>
  </si>
  <si>
    <t>Material:</t>
  </si>
  <si>
    <t>Keramik; Stahl; Mauerwerk; Kunststoff; Glas</t>
  </si>
  <si>
    <t>LU</t>
  </si>
  <si>
    <t>Volumenstrom:</t>
  </si>
  <si>
    <t>TK</t>
  </si>
  <si>
    <t>Kühlleistung:</t>
  </si>
  <si>
    <t>KL</t>
  </si>
  <si>
    <t>LD</t>
  </si>
  <si>
    <t>KD</t>
  </si>
  <si>
    <t>Leistung/m²:</t>
  </si>
  <si>
    <t>UH</t>
  </si>
  <si>
    <t>UK</t>
  </si>
  <si>
    <t>KG</t>
  </si>
  <si>
    <t>BF</t>
  </si>
  <si>
    <t>Befeuchtungsleistung:</t>
  </si>
  <si>
    <t>EF</t>
  </si>
  <si>
    <t>Entfeuchtungsleistung:</t>
  </si>
  <si>
    <t>RW</t>
  </si>
  <si>
    <t>Wärmerückgewinnung</t>
  </si>
  <si>
    <t>WR</t>
  </si>
  <si>
    <t>WRG-System:</t>
  </si>
  <si>
    <t>Plattenwärmeübertrager; Röhrenwärmeübertrager; Rotoren mit Sorption; Rotoren ohne Sorption; Kompaktwärmeübertrager; Hochleistungs-Kreislaufverbundsystem; Gegenstrom-Schicht-Wärmeübertrager; Umschaltspeicher</t>
  </si>
  <si>
    <t xml:space="preserve">Kälteleistung: </t>
  </si>
  <si>
    <t>KM</t>
  </si>
  <si>
    <t>Masse:</t>
  </si>
  <si>
    <t>RK</t>
  </si>
  <si>
    <t>Rückkühlverfahren:</t>
  </si>
  <si>
    <t>trocken; nass geschlossen; nass offen; Hybrider Trockenkühler; Hybrider Verflüssiger; Freikühler</t>
  </si>
  <si>
    <t>NZ</t>
  </si>
  <si>
    <t>TG</t>
  </si>
  <si>
    <t xml:space="preserve">elektrische Leistung: </t>
  </si>
  <si>
    <t>200; 315; 400; 630; 800; 1000; 1600</t>
  </si>
  <si>
    <t>TO</t>
  </si>
  <si>
    <t>NA</t>
  </si>
  <si>
    <t>5; 6; 10; 18; 20; 22; 25; 30; 31; 40; 42; 45; 50; 60; 65; 80; 82; 85; 90; 100; 120; 125; 130; 150; 160; 200; 250; 300; 345; 350; 400; 450; 500; 630; 655; 660; 800; 825; 910; 1000; 1040; 1250; 1300; 1500; 1640; 1860; 2050; 2345</t>
  </si>
  <si>
    <t>BA</t>
  </si>
  <si>
    <t>BT</t>
  </si>
  <si>
    <t>Kapazität:</t>
  </si>
  <si>
    <t>Überbrückungszeit:</t>
  </si>
  <si>
    <t>PV</t>
  </si>
  <si>
    <t>UV</t>
  </si>
  <si>
    <t>NV</t>
  </si>
  <si>
    <t>Sammelschienenstrom:</t>
  </si>
  <si>
    <t>KP</t>
  </si>
  <si>
    <t>BE</t>
  </si>
  <si>
    <t xml:space="preserve">Art: </t>
  </si>
  <si>
    <t>SB</t>
  </si>
  <si>
    <t>Einzelbatterie; Gruppenbatterie; Zentralbatterie</t>
  </si>
  <si>
    <t>Anzahl der Ableitungen:</t>
  </si>
  <si>
    <t>PR</t>
  </si>
  <si>
    <t>Anzahl Endgeräte:</t>
  </si>
  <si>
    <t>ZK</t>
  </si>
  <si>
    <t>SR</t>
  </si>
  <si>
    <t>UA</t>
  </si>
  <si>
    <t>Anzahl der Uhren:</t>
  </si>
  <si>
    <t>LZ</t>
  </si>
  <si>
    <t>mit Alarmierungsfunktion; ohne Alarmierungsfunktion</t>
  </si>
  <si>
    <t>BM</t>
  </si>
  <si>
    <t>Anzahl der Linien:</t>
  </si>
  <si>
    <t>EM</t>
  </si>
  <si>
    <t>WK</t>
  </si>
  <si>
    <t>Kontrollstellen:</t>
  </si>
  <si>
    <t>Zugangskontrollanlagen</t>
  </si>
  <si>
    <t>VU</t>
  </si>
  <si>
    <t>Gaswarnanlage</t>
  </si>
  <si>
    <t>GW</t>
  </si>
  <si>
    <t>Gasart:</t>
  </si>
  <si>
    <t>Anzahl der Ampeln:</t>
  </si>
  <si>
    <t>Personenaufzüge</t>
  </si>
  <si>
    <t>PL</t>
  </si>
  <si>
    <t>Zugangsstellen:</t>
  </si>
  <si>
    <t xml:space="preserve"> 1; 2; 3; 4; 5; 6; 7; 8; 9; 10; 11; 12; 13; 14; 15; 16; 17; 18; 19; 20</t>
  </si>
  <si>
    <t>LT</t>
  </si>
  <si>
    <t>Kleingüteraufzüge</t>
  </si>
  <si>
    <t>AP</t>
  </si>
  <si>
    <t>Umlaufaufzug</t>
  </si>
  <si>
    <t>AX</t>
  </si>
  <si>
    <t>AT</t>
  </si>
  <si>
    <t>Länge:</t>
  </si>
  <si>
    <t>FF</t>
  </si>
  <si>
    <t>Traglast:</t>
  </si>
  <si>
    <t>Sonstige Transportanlagen</t>
  </si>
  <si>
    <t>TX</t>
  </si>
  <si>
    <t>Drehkran</t>
  </si>
  <si>
    <t>DK</t>
  </si>
  <si>
    <t>Portalkran</t>
  </si>
  <si>
    <t>Brückenkran</t>
  </si>
  <si>
    <t>BC</t>
  </si>
  <si>
    <t>KN</t>
  </si>
  <si>
    <t>HE</t>
  </si>
  <si>
    <t>Herd</t>
  </si>
  <si>
    <t>HR</t>
  </si>
  <si>
    <t xml:space="preserve">Beheizung:  </t>
  </si>
  <si>
    <t>Gas; Strom</t>
  </si>
  <si>
    <t>WW</t>
  </si>
  <si>
    <t>Kippkochkessel</t>
  </si>
  <si>
    <t>KI</t>
  </si>
  <si>
    <t>Schnellkochkessel</t>
  </si>
  <si>
    <t>KS</t>
  </si>
  <si>
    <t>AD</t>
  </si>
  <si>
    <t>Strom; Dampf</t>
  </si>
  <si>
    <t>Kippbratpfanne</t>
  </si>
  <si>
    <t>Pizzaofen</t>
  </si>
  <si>
    <t>PO</t>
  </si>
  <si>
    <t>Brat- und Grill- und Griddleplatten</t>
  </si>
  <si>
    <t>GP</t>
  </si>
  <si>
    <t>CG</t>
  </si>
  <si>
    <t>Salamander (Grillgerät)</t>
  </si>
  <si>
    <t>GG</t>
  </si>
  <si>
    <t>FR</t>
  </si>
  <si>
    <t>HD</t>
  </si>
  <si>
    <t>Spülmaschine (Band- und Korbtransportautomat)</t>
  </si>
  <si>
    <t>SM</t>
  </si>
  <si>
    <t>DL</t>
  </si>
  <si>
    <t>Produzierte Druckluftmenge</t>
  </si>
  <si>
    <t>Druckinhaltsprodukt  (p·V)</t>
  </si>
  <si>
    <t>MX</t>
  </si>
  <si>
    <t>Medium</t>
  </si>
  <si>
    <t>VE</t>
  </si>
  <si>
    <t>maximales Vakuum</t>
  </si>
  <si>
    <t>AS</t>
  </si>
  <si>
    <t xml:space="preserve">Absaugung und Filtration: </t>
  </si>
  <si>
    <t>Abscheideranlage</t>
  </si>
  <si>
    <t>AR</t>
  </si>
  <si>
    <t>Absaugungstisch; Arbeitskabine; Absaugungsarm; Schweißarm; Absaugungshaube</t>
  </si>
  <si>
    <t>Trocknungsanlage</t>
  </si>
  <si>
    <t>TN</t>
  </si>
  <si>
    <t>Wärmetauscherleistung:</t>
  </si>
  <si>
    <t>KR</t>
  </si>
  <si>
    <t>AE</t>
  </si>
  <si>
    <t>Anzahl DDC- Unterstationen:</t>
  </si>
  <si>
    <t>Stützwand</t>
  </si>
  <si>
    <t>SD</t>
  </si>
  <si>
    <t>SN</t>
  </si>
  <si>
    <t>Raumgitterwand; Drahtgitterkörbe mit Steinfüllung (Gabionwände)</t>
  </si>
  <si>
    <t>AM</t>
  </si>
  <si>
    <t>Zweck des Bauwerkes:</t>
  </si>
  <si>
    <t>Mast, freistehend</t>
  </si>
  <si>
    <t>Funktion:</t>
  </si>
  <si>
    <t xml:space="preserve">Technisches Verfahren: </t>
  </si>
  <si>
    <t>Kläranlage</t>
  </si>
  <si>
    <t>AK</t>
  </si>
  <si>
    <t>WSB-Kläranlage; SBR-Kläranlage; Festbett-Kläranlage; Tropfkörper-Kläranlage; Pflanzenkläranlage; Membranfiltrationskläranlage</t>
  </si>
  <si>
    <t>AY</t>
  </si>
  <si>
    <t>Schlammfang; Stapelbecken; Kombianlage</t>
  </si>
  <si>
    <t>RH</t>
  </si>
  <si>
    <t xml:space="preserve">Regenwasserüberlaufbecken; Regenwasserklärbecken;  Regenwasserrückhaltebecken; Regenwasserrückstaubecken; Regenwasserrückstaukanal; Regenwasserrückhalterückhaltegraben; Retentionsbodenfilter; Mechanischer Retentionsfilter </t>
  </si>
  <si>
    <t>Wehre und Überläufe</t>
  </si>
  <si>
    <t>WU</t>
  </si>
  <si>
    <t>Wehr; Regenüberlauf; sonstiger Überlauf</t>
  </si>
  <si>
    <t>BR</t>
  </si>
  <si>
    <t>Art</t>
  </si>
  <si>
    <t>WG</t>
  </si>
  <si>
    <t>Hydrant</t>
  </si>
  <si>
    <t>Unterflurhydrant; Überflurhydranten</t>
  </si>
  <si>
    <t>LV</t>
  </si>
  <si>
    <t>Zisterne; Löschwasserteich; Löschwasserbecken; Löschwassertank (überirdisch)</t>
  </si>
  <si>
    <t xml:space="preserve"> oberirdisch; unterirdisch</t>
  </si>
  <si>
    <t>Kollektor</t>
  </si>
  <si>
    <t>Flächenkollektor; Tiefensonde; Spiralkollektor</t>
  </si>
  <si>
    <t>SC</t>
  </si>
  <si>
    <t>bekriechbar; ohne Kontrollmöglichkeit</t>
  </si>
  <si>
    <t>AF</t>
  </si>
  <si>
    <t>Flutlicht; Verkehrswegebeleuchtung; Allgemeinbeleuchtung; sonstige Beleuchtung</t>
  </si>
  <si>
    <t>Ladestation</t>
  </si>
  <si>
    <t>LI</t>
  </si>
  <si>
    <t>Anzahl der Anschlussstellen:</t>
  </si>
  <si>
    <t>Mit Alarmierungsfunktion; ohne Alarmierungsfunktion</t>
  </si>
  <si>
    <t>Heizöltank oberirdisch; Heizöltank unterirdisch; Flüssiggastank oberirdisch; Flüssiggastank unterirdisch</t>
  </si>
  <si>
    <t>BV</t>
  </si>
  <si>
    <t>Gefahrstofflager</t>
  </si>
  <si>
    <t>GE</t>
  </si>
  <si>
    <t xml:space="preserve">Gefahrstoffeinteilung: </t>
  </si>
  <si>
    <t>explosionsgefährliche Stoffe; hochentzündliche Stoffe; leichtentzündliche Stoffe; brandfördernde Stoffe; sehr giftige Stoffe; giftige Stoffe; gesundheitsschädliche Stoffe; ätzende Stoffe; reizende Stoffe; umweltgefährliche Stoffe</t>
  </si>
  <si>
    <t>Schießanlage</t>
  </si>
  <si>
    <t>Anzahl Schießbahnen:</t>
  </si>
  <si>
    <t>Geräte-ID</t>
  </si>
  <si>
    <t xml:space="preserve">Parameter 4 </t>
  </si>
  <si>
    <t>Außentüren und -fenster</t>
  </si>
  <si>
    <t>DA</t>
  </si>
  <si>
    <t>Toranlage / Türanlage /Fenster außen</t>
  </si>
  <si>
    <t>CP</t>
  </si>
  <si>
    <t>Kraftbetätigtes Schiebetor</t>
  </si>
  <si>
    <t>CW</t>
  </si>
  <si>
    <t>Kraftbetätigtes Schwenktor</t>
  </si>
  <si>
    <t>CR</t>
  </si>
  <si>
    <t>Kraftbetätigtes Rolltor</t>
  </si>
  <si>
    <t>CS</t>
  </si>
  <si>
    <t>Kraftbetätigtes Sektionaltor</t>
  </si>
  <si>
    <t>Kraftbetätigte Tür</t>
  </si>
  <si>
    <t>Schrankenanlage</t>
  </si>
  <si>
    <t>CV</t>
  </si>
  <si>
    <t>Drehkreuz/Vereinzelungsanlage</t>
  </si>
  <si>
    <t>OD</t>
  </si>
  <si>
    <t>Türöffneranlage</t>
  </si>
  <si>
    <t>Kraftbetätigtes Fenster (soweit nicht RWA)</t>
  </si>
  <si>
    <t>EK</t>
  </si>
  <si>
    <t>Anlagenteil ohne direkte Zuordnung</t>
  </si>
  <si>
    <t>Innentüren und -fenster</t>
  </si>
  <si>
    <t>DI</t>
  </si>
  <si>
    <t>Toranlage / Türanlage /Fenster innen</t>
  </si>
  <si>
    <t>Rauchwächter/-melder</t>
  </si>
  <si>
    <t>CL</t>
  </si>
  <si>
    <t>Elementierte Innenwände</t>
  </si>
  <si>
    <t>IN</t>
  </si>
  <si>
    <t>Innenwand</t>
  </si>
  <si>
    <t>CI</t>
  </si>
  <si>
    <t>kraftbetätigte Innenwände</t>
  </si>
  <si>
    <t>Dächer, sonstiges</t>
  </si>
  <si>
    <t>Anlage ohne direkte Zuordnung</t>
  </si>
  <si>
    <t>Steigeinrichtungen</t>
  </si>
  <si>
    <t>Baukonstruktive Einbauten, sonstiges</t>
  </si>
  <si>
    <t>SO</t>
  </si>
  <si>
    <t>äußerer Sonnenschutz (kraftbetätigt)</t>
  </si>
  <si>
    <t>VI</t>
  </si>
  <si>
    <t>innerer Sonnenschutz/Verdunklung (kraftbetätigt)</t>
  </si>
  <si>
    <t>SE</t>
  </si>
  <si>
    <t>elektronische Schließanlagen</t>
  </si>
  <si>
    <t>ZE</t>
  </si>
  <si>
    <t>Schließanlagenzentrale</t>
  </si>
  <si>
    <t>SI</t>
  </si>
  <si>
    <t>Schließplan</t>
  </si>
  <si>
    <t>Vernetzungsstruktur</t>
  </si>
  <si>
    <t>BU</t>
  </si>
  <si>
    <t>Brandschutz, übergreifend</t>
  </si>
  <si>
    <t>BZ</t>
  </si>
  <si>
    <t>Brandschutz-Schottung</t>
  </si>
  <si>
    <t>IK</t>
  </si>
  <si>
    <t>Innenwandkonstruktion</t>
  </si>
  <si>
    <t>4S</t>
  </si>
  <si>
    <t>Anstrich</t>
  </si>
  <si>
    <t>5S</t>
  </si>
  <si>
    <t>Einhausung</t>
  </si>
  <si>
    <t>RV</t>
  </si>
  <si>
    <t>Rauchschutzvorhang</t>
  </si>
  <si>
    <t>AN</t>
  </si>
  <si>
    <t>Abwassernetz (Gebäude)</t>
  </si>
  <si>
    <t>Heizölsperre ohne Rückstauverschluss</t>
  </si>
  <si>
    <t>Heizölsperre mit Rückstauverschluss</t>
  </si>
  <si>
    <t>Hebeanlage</t>
  </si>
  <si>
    <t>SK</t>
  </si>
  <si>
    <t>Schaltschrank</t>
  </si>
  <si>
    <t>Neutralisationsanlage</t>
  </si>
  <si>
    <t>Fettabscheider</t>
  </si>
  <si>
    <t>Emulsionsspaltanlage</t>
  </si>
  <si>
    <t>Sonstige Abwasserbehandlungsanlage</t>
  </si>
  <si>
    <t>Abwassersammelanlage</t>
  </si>
  <si>
    <t>DW</t>
  </si>
  <si>
    <t>Dachentwässerungsanlage</t>
  </si>
  <si>
    <t>SA</t>
  </si>
  <si>
    <t>Sanitär/Trinkwasser Allgemein</t>
  </si>
  <si>
    <t>Gebäudeeinspeisung Trinkwasser</t>
  </si>
  <si>
    <t>DV</t>
  </si>
  <si>
    <t>Druckminderer</t>
  </si>
  <si>
    <t>FI</t>
  </si>
  <si>
    <t>Rückspülfilter</t>
  </si>
  <si>
    <t>Ausdehnungsgefäß</t>
  </si>
  <si>
    <t>EE</t>
  </si>
  <si>
    <t>Enthärtungsanlage</t>
  </si>
  <si>
    <t>Druckerhöhungsanlage</t>
  </si>
  <si>
    <t>WB</t>
  </si>
  <si>
    <t>TWW-Anlage, zentral (wasserseitig)</t>
  </si>
  <si>
    <t>Speicher</t>
  </si>
  <si>
    <t>WT</t>
  </si>
  <si>
    <t>Wärmeübertrager</t>
  </si>
  <si>
    <t>WD</t>
  </si>
  <si>
    <t>TWW-Anlage, dezentral</t>
  </si>
  <si>
    <t>DB</t>
  </si>
  <si>
    <t>Druckbehälter</t>
  </si>
  <si>
    <t>DZ</t>
  </si>
  <si>
    <t>Durchlauferhitzer</t>
  </si>
  <si>
    <t>Wasseraufbereitungsanlage</t>
  </si>
  <si>
    <t>PW</t>
  </si>
  <si>
    <t>WC</t>
  </si>
  <si>
    <t>chemische Wasseraufbereitungsanlage</t>
  </si>
  <si>
    <t>Reinstwasseranlage</t>
  </si>
  <si>
    <t>Gasanlagen</t>
  </si>
  <si>
    <t>GV</t>
  </si>
  <si>
    <t>Gasverteilnetz-Gebäude</t>
  </si>
  <si>
    <t>RO</t>
  </si>
  <si>
    <t>Verteilsystem/Rohr</t>
  </si>
  <si>
    <t>Gerät ohne direkte Zuordnung</t>
  </si>
  <si>
    <t>Wärmeerzeugungsanlage</t>
  </si>
  <si>
    <t>GH</t>
  </si>
  <si>
    <t>Gebäudeeinspeisung Heizung</t>
  </si>
  <si>
    <t>DF</t>
  </si>
  <si>
    <t>Differenzdruckregler</t>
  </si>
  <si>
    <t>S2</t>
  </si>
  <si>
    <t>Schmutzfänger</t>
  </si>
  <si>
    <t>HK</t>
  </si>
  <si>
    <t>statischer Heizkreis</t>
  </si>
  <si>
    <t>HP</t>
  </si>
  <si>
    <t>Blockheizkraftwerk</t>
  </si>
  <si>
    <t>Antriebsmotor</t>
  </si>
  <si>
    <t>GR</t>
  </si>
  <si>
    <t>Generator</t>
  </si>
  <si>
    <t>TT</t>
  </si>
  <si>
    <t>Kraftstoffversorgung – Vorratstank</t>
  </si>
  <si>
    <t>TD</t>
  </si>
  <si>
    <t>Kraftstoffversorgung – Tagestank</t>
  </si>
  <si>
    <t>TL</t>
  </si>
  <si>
    <t>Leckwarneinrichtung Kraftstoffversorgung</t>
  </si>
  <si>
    <t>LE</t>
  </si>
  <si>
    <t>Leichtflüssigkeitsanode</t>
  </si>
  <si>
    <t>TF</t>
  </si>
  <si>
    <t>Kraftstoff-Fördereinrichtung</t>
  </si>
  <si>
    <t>DR</t>
  </si>
  <si>
    <t>Druckwächter</t>
  </si>
  <si>
    <t>WE</t>
  </si>
  <si>
    <t>Kessel</t>
  </si>
  <si>
    <t>Wärmepumpe</t>
  </si>
  <si>
    <t>DM</t>
  </si>
  <si>
    <t>Druckhalte /-reduzierstation</t>
  </si>
  <si>
    <t>Brennstoffversorgungsanlage</t>
  </si>
  <si>
    <t>Tank</t>
  </si>
  <si>
    <t>Absperrklappe</t>
  </si>
  <si>
    <t>Wärmeübergabestation</t>
  </si>
  <si>
    <t>Wärmetauscher</t>
  </si>
  <si>
    <t>Solarthermieanlage</t>
  </si>
  <si>
    <t>WZ</t>
  </si>
  <si>
    <t>Wärmeverteilnetz-Gebäude</t>
  </si>
  <si>
    <t>HV</t>
  </si>
  <si>
    <t>Heizkreisverteiler</t>
  </si>
  <si>
    <t>Lüftungsanlage, ohne oder eine Luftbehandlungsart</t>
  </si>
  <si>
    <t>VN</t>
  </si>
  <si>
    <t>Ventilator</t>
  </si>
  <si>
    <t>Luftfilter</t>
  </si>
  <si>
    <t>Luftklappe/Regelklappe</t>
  </si>
  <si>
    <t>Brandschutzklappe</t>
  </si>
  <si>
    <t>Vorerhitzer</t>
  </si>
  <si>
    <t>Nacherhitzer</t>
  </si>
  <si>
    <t>VR</t>
  </si>
  <si>
    <t>Volumenstromregler</t>
  </si>
  <si>
    <t>Luftkanal</t>
  </si>
  <si>
    <t>Heizregister</t>
  </si>
  <si>
    <t>Teilklimaanlage, 2 oder 3 Luftbehandlungsarten</t>
  </si>
  <si>
    <t>LK</t>
  </si>
  <si>
    <t>Luftkühler</t>
  </si>
  <si>
    <t>EI</t>
  </si>
  <si>
    <t>Inneneinheit ( Kühlung )</t>
  </si>
  <si>
    <t>AH</t>
  </si>
  <si>
    <t>Außeneinheit ( Kühlung )</t>
  </si>
  <si>
    <t>Befeuchtung</t>
  </si>
  <si>
    <t>Klimaanlage</t>
  </si>
  <si>
    <t>Klimaanlage, 4 Luftbehandlungsarten</t>
  </si>
  <si>
    <t xml:space="preserve">Entfeuchtung </t>
  </si>
  <si>
    <t>KA</t>
  </si>
  <si>
    <t>Kälteanlage</t>
  </si>
  <si>
    <t>Kältemaschine</t>
  </si>
  <si>
    <t>Kältemittel</t>
  </si>
  <si>
    <t>KT</t>
  </si>
  <si>
    <t>Rückkühlwerk/ Kühlturm</t>
  </si>
  <si>
    <t>KK</t>
  </si>
  <si>
    <t>Kältekreis</t>
  </si>
  <si>
    <t>Rückkühlanlage</t>
  </si>
  <si>
    <t>KV</t>
  </si>
  <si>
    <t>Kälteverteiler</t>
  </si>
  <si>
    <t>Kühlzelle</t>
  </si>
  <si>
    <t xml:space="preserve">Lufttechnische Anlagen, sonstiges </t>
  </si>
  <si>
    <t>LS</t>
  </si>
  <si>
    <t>Lüftungsanlagen, sonstiges</t>
  </si>
  <si>
    <t>Umluftheizgerät</t>
  </si>
  <si>
    <t>Umluftkühlgerät</t>
  </si>
  <si>
    <t>Umluftklimagerät</t>
  </si>
  <si>
    <t>Lüftungsdecke</t>
  </si>
  <si>
    <t>Kühldecke</t>
  </si>
  <si>
    <t>Hoch- und Mittelspannungsanlage</t>
  </si>
  <si>
    <t>US</t>
  </si>
  <si>
    <t>SF</t>
  </si>
  <si>
    <t>Schaltfeld</t>
  </si>
  <si>
    <t>ME</t>
  </si>
  <si>
    <t>Meldeeinrichtung</t>
  </si>
  <si>
    <t>Transformator</t>
  </si>
  <si>
    <t>Batterieanlage</t>
  </si>
  <si>
    <t>Schalteinrichtung</t>
  </si>
  <si>
    <t>XS</t>
  </si>
  <si>
    <t>Batterie</t>
  </si>
  <si>
    <t>Netzersatzanlage</t>
  </si>
  <si>
    <t>Leckwarneinrichtung</t>
  </si>
  <si>
    <t>elektrische Anlasseinrichtung</t>
  </si>
  <si>
    <t>Druckluftanlasseinrichtung</t>
  </si>
  <si>
    <t>KO</t>
  </si>
  <si>
    <t>Kompressor</t>
  </si>
  <si>
    <t>Druckanlassflaschen</t>
  </si>
  <si>
    <t>KH</t>
  </si>
  <si>
    <t>Kühlwassereinrichtung</t>
  </si>
  <si>
    <t>BH</t>
  </si>
  <si>
    <t>VL</t>
  </si>
  <si>
    <t>Verbrennungsluftansaugeinrichtung</t>
  </si>
  <si>
    <t>AA</t>
  </si>
  <si>
    <t>SY</t>
  </si>
  <si>
    <t>Steuerung</t>
  </si>
  <si>
    <t>UE</t>
  </si>
  <si>
    <t>USV-Anlage</t>
  </si>
  <si>
    <t>Elektromotor</t>
  </si>
  <si>
    <t>DU</t>
  </si>
  <si>
    <t>dezentrale USV</t>
  </si>
  <si>
    <t>Niederspannungshauptverteilung</t>
  </si>
  <si>
    <t>FN</t>
  </si>
  <si>
    <t>FI-Schutzschalter</t>
  </si>
  <si>
    <t>LA</t>
  </si>
  <si>
    <t>Sicherungslasttrennschalter</t>
  </si>
  <si>
    <t>Überspannungsschutz</t>
  </si>
  <si>
    <t>Blindleistungskompensationsanlage</t>
  </si>
  <si>
    <t>Innerer Blitzschutz</t>
  </si>
  <si>
    <t>Gebäudeeinspeisung Elektro</t>
  </si>
  <si>
    <t>MU</t>
  </si>
  <si>
    <t>Maximumüberwachungsanlage</t>
  </si>
  <si>
    <t>Niederspannungsinstallationsanlagen</t>
  </si>
  <si>
    <t>Unterverteilung Elektro</t>
  </si>
  <si>
    <t>Leitungsschutzschalter</t>
  </si>
  <si>
    <t>Sicherheitsstromanlage (SV)</t>
  </si>
  <si>
    <t>NI</t>
  </si>
  <si>
    <t>Niederspannungsinstallationsanlage</t>
  </si>
  <si>
    <t>USV-Anlage (EV)</t>
  </si>
  <si>
    <t>Beleuchtungsanlage</t>
  </si>
  <si>
    <t>BL</t>
  </si>
  <si>
    <t>Beleuchtung</t>
  </si>
  <si>
    <t>ortsfeste Sicherheitsbeleuchtungsanlage</t>
  </si>
  <si>
    <t>SZ</t>
  </si>
  <si>
    <t>Sicherheitsbeleuchtungszentrale</t>
  </si>
  <si>
    <t>S0</t>
  </si>
  <si>
    <t>Sicherheitsleuchten, Piktogramme</t>
  </si>
  <si>
    <t>EB</t>
  </si>
  <si>
    <t>Einzelbatterieleuchte</t>
  </si>
  <si>
    <t>SV</t>
  </si>
  <si>
    <t>ortsveränderliche Sicherheitsbeleuchtungsanlage</t>
  </si>
  <si>
    <t>EL</t>
  </si>
  <si>
    <t>BO</t>
  </si>
  <si>
    <t>TB</t>
  </si>
  <si>
    <t>Erdungsanlage</t>
  </si>
  <si>
    <t>UT</t>
  </si>
  <si>
    <t>Personenrufanlage</t>
  </si>
  <si>
    <t>Behindertennotruf</t>
  </si>
  <si>
    <t>Zentraleinheit</t>
  </si>
  <si>
    <t>Schwesternrufanlage</t>
  </si>
  <si>
    <t>Zellenkommunikation</t>
  </si>
  <si>
    <t>SS</t>
  </si>
  <si>
    <t>Lautsprecheranlage</t>
  </si>
  <si>
    <t>Sprechanlage</t>
  </si>
  <si>
    <t>ZD</t>
  </si>
  <si>
    <t>ZT</t>
  </si>
  <si>
    <t>Arbeitszeiterfassungsterminal</t>
  </si>
  <si>
    <t>Uhrenanlage</t>
  </si>
  <si>
    <t>EA</t>
  </si>
  <si>
    <t>elektroakustische Anlage</t>
  </si>
  <si>
    <t>Fernseh- und Antennenanlagen</t>
  </si>
  <si>
    <t>TV</t>
  </si>
  <si>
    <t>Antennenanlage</t>
  </si>
  <si>
    <t>Antennenmast</t>
  </si>
  <si>
    <t>SJ</t>
  </si>
  <si>
    <t>Satellitenanlage</t>
  </si>
  <si>
    <t>ZB</t>
  </si>
  <si>
    <t>Gefahrenmelde- und Alarmanlagen</t>
  </si>
  <si>
    <t>GF</t>
  </si>
  <si>
    <t>Gefahrenmeldeanlage</t>
  </si>
  <si>
    <t>Videoüberwachung</t>
  </si>
  <si>
    <t>Wächterkontrollanlage</t>
  </si>
  <si>
    <t>Brandmeldeanlage</t>
  </si>
  <si>
    <t>LP</t>
  </si>
  <si>
    <t>Loop</t>
  </si>
  <si>
    <t>RZ</t>
  </si>
  <si>
    <t>RAS-Zentrale</t>
  </si>
  <si>
    <t>Linie</t>
  </si>
  <si>
    <t>Einbruchmeldeanlage</t>
  </si>
  <si>
    <t>Einbruchmeldezentrale</t>
  </si>
  <si>
    <t>Sprachalarmierungsanlage</t>
  </si>
  <si>
    <t>ZS</t>
  </si>
  <si>
    <t>Sprachalarmierungszentrale</t>
  </si>
  <si>
    <t>RA</t>
  </si>
  <si>
    <t>Feststellanlagenzentrale</t>
  </si>
  <si>
    <t>G0</t>
  </si>
  <si>
    <t>Gaswarnzentrale</t>
  </si>
  <si>
    <t>Fluchtwegssicherung</t>
  </si>
  <si>
    <t>ZF</t>
  </si>
  <si>
    <t>ZZ</t>
  </si>
  <si>
    <t>Zugangskontrollzentrale</t>
  </si>
  <si>
    <t>Bedienteil</t>
  </si>
  <si>
    <t>NT</t>
  </si>
  <si>
    <t>Netzteil</t>
  </si>
  <si>
    <t>Übertragungsnetze</t>
  </si>
  <si>
    <t>IL</t>
  </si>
  <si>
    <t>IT-Leitungsnetze</t>
  </si>
  <si>
    <t>IV</t>
  </si>
  <si>
    <t>IT-Verteiler</t>
  </si>
  <si>
    <t>Seilantrieb</t>
  </si>
  <si>
    <t>Hydraulischer Antrieb</t>
  </si>
  <si>
    <t>FK</t>
  </si>
  <si>
    <t>Fahrkorb</t>
  </si>
  <si>
    <t>Sicherheitsvorrichtung</t>
  </si>
  <si>
    <t>Sprechstelle/Zentrale</t>
  </si>
  <si>
    <t>Lastenaufzug</t>
  </si>
  <si>
    <t>sonstige Aufzüge</t>
  </si>
  <si>
    <t>Rolltreppe/Fahrsteig</t>
  </si>
  <si>
    <t>Antrieb</t>
  </si>
  <si>
    <t>Fassadenaufzug</t>
  </si>
  <si>
    <t>Transportanlagen</t>
  </si>
  <si>
    <t>WX</t>
  </si>
  <si>
    <t>Automatische Warentransportanlage</t>
  </si>
  <si>
    <t>GX</t>
  </si>
  <si>
    <t>Kleingüterförderanlage</t>
  </si>
  <si>
    <t>RP</t>
  </si>
  <si>
    <t>Rohrpostanlage</t>
  </si>
  <si>
    <t>PK</t>
  </si>
  <si>
    <t>Krananlagen, sonstiges</t>
  </si>
  <si>
    <t>Hebebühne</t>
  </si>
  <si>
    <t>HU</t>
  </si>
  <si>
    <t>Hubkonstruktion</t>
  </si>
  <si>
    <t>Wäscherei- und Reinigungsanlagen</t>
  </si>
  <si>
    <t>WM</t>
  </si>
  <si>
    <t>Waschmaschine/Wäschereianlage</t>
  </si>
  <si>
    <t>TW</t>
  </si>
  <si>
    <t>Wäschetrockner</t>
  </si>
  <si>
    <t>Chemische Reinigungsanlage</t>
  </si>
  <si>
    <t>Druckluftanlage</t>
  </si>
  <si>
    <t>Druckluftbehälter</t>
  </si>
  <si>
    <t>Filter</t>
  </si>
  <si>
    <t>RD</t>
  </si>
  <si>
    <t>Kältetrockner</t>
  </si>
  <si>
    <t>Kältemitteverflüssiger</t>
  </si>
  <si>
    <t>PC</t>
  </si>
  <si>
    <t>Kondensataufbereitung</t>
  </si>
  <si>
    <t>HC</t>
  </si>
  <si>
    <t>PU</t>
  </si>
  <si>
    <t>Pumpe</t>
  </si>
  <si>
    <t>Vakuumerzeugungsanlage</t>
  </si>
  <si>
    <t>VC</t>
  </si>
  <si>
    <t>Vakuumerzeuger</t>
  </si>
  <si>
    <t>Medienerzeugungsanlage, sonstige</t>
  </si>
  <si>
    <t>VS</t>
  </si>
  <si>
    <t xml:space="preserve">Verteilnetz, Sonstiges </t>
  </si>
  <si>
    <t>AV</t>
  </si>
  <si>
    <t>Absperrventil</t>
  </si>
  <si>
    <t>MV</t>
  </si>
  <si>
    <t>Magnetventil</t>
  </si>
  <si>
    <t>Ventile, Hähne, Schieber, Rohrbelüfter</t>
  </si>
  <si>
    <t>EO</t>
  </si>
  <si>
    <t>Medizin- und labortechnische Anlagen</t>
  </si>
  <si>
    <t>LB</t>
  </si>
  <si>
    <t>Labortechnische Anlagen</t>
  </si>
  <si>
    <t>Labortechn. Sicherheitseinrichtung</t>
  </si>
  <si>
    <t>DG</t>
  </si>
  <si>
    <t>Digestorium, Gefahrstoffarbeitsplatz, Laborabzug</t>
  </si>
  <si>
    <t>LC</t>
  </si>
  <si>
    <t>Sicherheitswerkbank</t>
  </si>
  <si>
    <t>Autoklav</t>
  </si>
  <si>
    <t>SX</t>
  </si>
  <si>
    <t>Sterilisator</t>
  </si>
  <si>
    <t>Löschanlage</t>
  </si>
  <si>
    <t>HA</t>
  </si>
  <si>
    <t>Handlöschtechnik</t>
  </si>
  <si>
    <t>FA</t>
  </si>
  <si>
    <t>Feuerlöscher -hand</t>
  </si>
  <si>
    <t>Löschwasser</t>
  </si>
  <si>
    <t>Steigleitung trocken/nass</t>
  </si>
  <si>
    <t>Wandhydrant nass/trocken</t>
  </si>
  <si>
    <t>Sprinkleranlage</t>
  </si>
  <si>
    <t>Sprinklerkopf</t>
  </si>
  <si>
    <t>Löschmittelaustritt</t>
  </si>
  <si>
    <t>Gaslöschanlage</t>
  </si>
  <si>
    <t>Dauerinertisierungsanlage</t>
  </si>
  <si>
    <t>VX</t>
  </si>
  <si>
    <t>Löschmittlevorhaltung, sonstige</t>
  </si>
  <si>
    <t>Brandschutzhauben</t>
  </si>
  <si>
    <t>Prozesswärme-, -kälte- und -luftanlagen</t>
  </si>
  <si>
    <t>Absauganlage</t>
  </si>
  <si>
    <t>Arbeitsplatzbezogene Absauganlage</t>
  </si>
  <si>
    <t>Entsorgungsanlagen</t>
  </si>
  <si>
    <t>AL</t>
  </si>
  <si>
    <t>Abfallanlage</t>
  </si>
  <si>
    <t>AO</t>
  </si>
  <si>
    <t>Sonderabfallanlage</t>
  </si>
  <si>
    <t>Recyclinganlage</t>
  </si>
  <si>
    <t>Kompostierungsanlage</t>
  </si>
  <si>
    <t>Nutzungsspezifische Anlagen, sonstiges</t>
  </si>
  <si>
    <t>Bühnentechnik</t>
  </si>
  <si>
    <t>Bildwandtransportanlage (Raumschießanlage)</t>
  </si>
  <si>
    <t>PS</t>
  </si>
  <si>
    <t>Spiel- und Sportgeräte</t>
  </si>
  <si>
    <t>BS</t>
  </si>
  <si>
    <t>Bäder- und Wassersportanlagen</t>
  </si>
  <si>
    <t>kraftbetätigte Regalsysteme</t>
  </si>
  <si>
    <t>Schultafel</t>
  </si>
  <si>
    <t>Automationssysteme</t>
  </si>
  <si>
    <t>AI</t>
  </si>
  <si>
    <t>Automationssystem</t>
  </si>
  <si>
    <t>IS</t>
  </si>
  <si>
    <t>Informationsschwerpunkt</t>
  </si>
  <si>
    <t>Schaltschränke</t>
  </si>
  <si>
    <t>Automationsebene</t>
  </si>
  <si>
    <t>Management- und Bedieneinrichtungen</t>
  </si>
  <si>
    <t>Managementebene</t>
  </si>
  <si>
    <t>IZ</t>
  </si>
  <si>
    <t>Inselzentrale</t>
  </si>
  <si>
    <t>Außenanlagen</t>
  </si>
  <si>
    <t>Einfriedungen</t>
  </si>
  <si>
    <t>VP</t>
  </si>
  <si>
    <t>Verkehrspoller</t>
  </si>
  <si>
    <t>Schutzkonstruktionen</t>
  </si>
  <si>
    <t>ZM</t>
  </si>
  <si>
    <t>Sicherheitszaunanlage</t>
  </si>
  <si>
    <t>SW</t>
  </si>
  <si>
    <t>Stützwandartige Verbundkonstruktion</t>
  </si>
  <si>
    <t>HF</t>
  </si>
  <si>
    <t>Hang- und Felssicherung</t>
  </si>
  <si>
    <t>Lärmschutzbauwerke&gt;2,0m</t>
  </si>
  <si>
    <t>Brücken, Stege</t>
  </si>
  <si>
    <t>BB</t>
  </si>
  <si>
    <t>BG</t>
  </si>
  <si>
    <t>Brücken, Stege LW&gt;2,0m</t>
  </si>
  <si>
    <t>VZ</t>
  </si>
  <si>
    <t>Verkehrszeichenbrücke</t>
  </si>
  <si>
    <t>Tunnel,- und Trogbauwerke</t>
  </si>
  <si>
    <t>Kanal- und Schachtbauanlagen</t>
  </si>
  <si>
    <t>Baukonstruktions in AA, sonstiges</t>
  </si>
  <si>
    <t>Durchlass&gt;2m</t>
  </si>
  <si>
    <t>Regenwasserversickerungsanlage</t>
  </si>
  <si>
    <t>Regenwasserrückhalteanlage</t>
  </si>
  <si>
    <t>RN</t>
  </si>
  <si>
    <t>Regenwassernutzungsanlage</t>
  </si>
  <si>
    <t>BW</t>
  </si>
  <si>
    <t>Bewässerungsanlage</t>
  </si>
  <si>
    <t>Brunnenanlage</t>
  </si>
  <si>
    <t>Zierbrunnen, Wasserspiele</t>
  </si>
  <si>
    <t>Wassergewinnungsanlage</t>
  </si>
  <si>
    <t>Löschwasserbereitstellung</t>
  </si>
  <si>
    <t>Fernwärmeübergabestation</t>
  </si>
  <si>
    <t>Wärmetauscher (Sekundärseite)</t>
  </si>
  <si>
    <t>Fernwärmeversorgungsnetz</t>
  </si>
  <si>
    <t>Schacht (Bau)</t>
  </si>
  <si>
    <t>Photovoltaikanlage</t>
  </si>
  <si>
    <t>Außenbeleuchtung, Flutlichtanlage</t>
  </si>
  <si>
    <t xml:space="preserve">Fernmelde- und informationstechnische Anlagen </t>
  </si>
  <si>
    <t>Verkehrssignalanlage</t>
  </si>
  <si>
    <t>Ampel</t>
  </si>
  <si>
    <t>PA</t>
  </si>
  <si>
    <t>Parkleitsystem</t>
  </si>
  <si>
    <t>ET</t>
  </si>
  <si>
    <t>Elektronische Anzeigetafel</t>
  </si>
  <si>
    <t>Tankanlage / Tankstelle</t>
  </si>
  <si>
    <t>Silo-/ Lager Festbrennstoffe</t>
  </si>
  <si>
    <t>FW</t>
  </si>
  <si>
    <t>Fahrzeugwaschanlage</t>
  </si>
  <si>
    <t xml:space="preserve">Katalog Raumbuch </t>
  </si>
  <si>
    <t>Gewähleistung in Monaten</t>
  </si>
  <si>
    <t xml:space="preserve">Zahl </t>
  </si>
  <si>
    <t>Bewi-Vertragsnummer</t>
  </si>
  <si>
    <t xml:space="preserve">nein </t>
  </si>
  <si>
    <t>Parameter 3</t>
  </si>
  <si>
    <t>Katalog Parameter_anlagenspezifisch</t>
  </si>
  <si>
    <t>RS</t>
  </si>
  <si>
    <t>Rollrauchschürze</t>
  </si>
  <si>
    <t>14.11.2017 FK</t>
  </si>
  <si>
    <t>Größe</t>
  </si>
  <si>
    <t>Löschmittel</t>
  </si>
  <si>
    <t>Typbezeichnung Hersteller</t>
  </si>
  <si>
    <t xml:space="preserve">eine ebene nach oben </t>
  </si>
  <si>
    <t>neu</t>
  </si>
  <si>
    <t>Raumheizflächen</t>
  </si>
  <si>
    <t>14.12.17 Hoff</t>
  </si>
  <si>
    <t>neu 14.12.2017 Hoff</t>
  </si>
  <si>
    <t xml:space="preserve">neu 14.12.2017 Hoff </t>
  </si>
  <si>
    <t>Nennleistung</t>
  </si>
  <si>
    <t xml:space="preserve">neu 28.12.2017 Hoff </t>
  </si>
  <si>
    <t>Beispiel: P 12 UHSp; CH 2;P 6 UH Sp</t>
  </si>
  <si>
    <r>
      <t xml:space="preserve">Katalog DIN </t>
    </r>
    <r>
      <rPr>
        <sz val="11"/>
        <color theme="1"/>
        <rFont val="Calibri"/>
        <family val="2"/>
        <scheme val="minor"/>
      </rPr>
      <t>(Anlagenklassifizierung)</t>
    </r>
  </si>
  <si>
    <r>
      <t xml:space="preserve">Katalog Anlagenkürzel </t>
    </r>
    <r>
      <rPr>
        <sz val="11"/>
        <color theme="1"/>
        <rFont val="Calibri"/>
        <family val="2"/>
        <scheme val="minor"/>
      </rPr>
      <t>(Anlagenklassifizierung)</t>
    </r>
  </si>
  <si>
    <r>
      <t xml:space="preserve">Räumliche Zuordnung  </t>
    </r>
    <r>
      <rPr>
        <sz val="11"/>
        <color theme="1"/>
        <rFont val="Calibri"/>
        <family val="2"/>
        <scheme val="minor"/>
      </rPr>
      <t>(Liegenschaft, Sonst. Bauwerke techn. Zwecke  Gebäude; Baukörper; Etage; Raum)</t>
    </r>
  </si>
  <si>
    <r>
      <t xml:space="preserve">Räumliche Zuordnung  </t>
    </r>
    <r>
      <rPr>
        <sz val="11"/>
        <color theme="1"/>
        <rFont val="Calibri"/>
        <family val="2"/>
        <scheme val="minor"/>
      </rPr>
      <t>(Liegenschaft,  Sonst. Bauwerke techn. Zwecke  Gebäude; Baukörper; Etage; Raum)</t>
    </r>
  </si>
  <si>
    <t>KG?/Lichtschutz</t>
  </si>
  <si>
    <t>Pumpe als Gerät hinzufügen</t>
  </si>
  <si>
    <t>Änderung</t>
  </si>
  <si>
    <t>Grund</t>
  </si>
  <si>
    <t>Sonnenschutz/Lichtschutz</t>
  </si>
  <si>
    <t>Bezeichnung neu</t>
  </si>
  <si>
    <t>12.02.2018 FK</t>
  </si>
  <si>
    <t>RU</t>
  </si>
  <si>
    <t>Rückstauverschluss , alle Typen</t>
  </si>
  <si>
    <t>Gerät ohne direkte  Zuordnung</t>
  </si>
  <si>
    <t>13.02.2018 FK</t>
  </si>
  <si>
    <t>ANZAHL</t>
  </si>
  <si>
    <t>Anlagen</t>
  </si>
  <si>
    <t>Teile</t>
  </si>
  <si>
    <t>Geräte</t>
  </si>
  <si>
    <t>09.03.2018FK</t>
  </si>
  <si>
    <t>09.03.2018 FK</t>
  </si>
  <si>
    <t>neu DZNE</t>
  </si>
  <si>
    <t>WL</t>
  </si>
  <si>
    <t>WO</t>
  </si>
  <si>
    <t>MH</t>
  </si>
  <si>
    <t>MP</t>
  </si>
  <si>
    <t>neu BZ</t>
  </si>
  <si>
    <t>Spindelantrieb</t>
  </si>
  <si>
    <t>12.03.2018 FK</t>
  </si>
  <si>
    <t>Neu Z</t>
  </si>
  <si>
    <t>CD</t>
  </si>
  <si>
    <t>Kettenantrieb (chain drive)</t>
  </si>
  <si>
    <t>neu NL Z</t>
  </si>
  <si>
    <t>27.03.2018 FK</t>
  </si>
  <si>
    <t>ZL</t>
  </si>
  <si>
    <t>28.03.2018 FK</t>
  </si>
  <si>
    <t>Neu L2</t>
  </si>
  <si>
    <t>28.03.2018FK</t>
  </si>
  <si>
    <t xml:space="preserve"> (z.B. unbekanntes Gerät an Datendose (deep freezer)</t>
  </si>
  <si>
    <t>FE</t>
  </si>
  <si>
    <t>29.03.2018FK</t>
  </si>
  <si>
    <t>GM</t>
  </si>
  <si>
    <t>neu C</t>
  </si>
  <si>
    <t>Bezeichnung ändern</t>
  </si>
  <si>
    <t xml:space="preserve">neu DD1 </t>
  </si>
  <si>
    <t>17.04.2018FK</t>
  </si>
  <si>
    <t>neu NL DD1</t>
  </si>
  <si>
    <t>18.04.2018FK</t>
  </si>
  <si>
    <t>Brennstoffzellenheizgerät</t>
  </si>
  <si>
    <t>20.04.2018FK</t>
  </si>
  <si>
    <t>FC</t>
  </si>
  <si>
    <t>Parameter Typ: SOFC(solid oxide fuell cell) =meist stromgeführt,  PEMFC(proton exchange membrane fuell cell = meist wärmegeführt</t>
  </si>
  <si>
    <t>SOFC(solid oxide fuell cell); PEMFC(proton exchange membrane fuell cell)</t>
  </si>
  <si>
    <t xml:space="preserve">Gerät ohne direkte Zuordnung </t>
  </si>
  <si>
    <t>(z.B. unbekanntes Gerät an Datendose (deep freezer)</t>
  </si>
  <si>
    <t>neu NL DD2</t>
  </si>
  <si>
    <t>25.04.2018 FK</t>
  </si>
  <si>
    <t>30.04.2018 FK</t>
  </si>
  <si>
    <t xml:space="preserve"> neu NL Z</t>
  </si>
  <si>
    <t>Überspannungsschutzableiter</t>
  </si>
  <si>
    <t>08.05.2018 FK</t>
  </si>
  <si>
    <t>09.05.2018 FK</t>
  </si>
  <si>
    <t>14.05.2018 FK</t>
  </si>
  <si>
    <t>Par.1 Leistung</t>
  </si>
  <si>
    <t>Par.2 Größe</t>
  </si>
  <si>
    <t>Par.3 Art</t>
  </si>
  <si>
    <t>Par.4</t>
  </si>
  <si>
    <t>Auswahl</t>
  </si>
  <si>
    <t>Tankinhalt:</t>
  </si>
  <si>
    <t>.</t>
  </si>
  <si>
    <t>Stand:</t>
  </si>
  <si>
    <t>Anzahl:</t>
  </si>
  <si>
    <t>Einheit-Kurz</t>
  </si>
  <si>
    <t>Einheit</t>
  </si>
  <si>
    <t>Kategorie</t>
  </si>
  <si>
    <t>Beispiel</t>
  </si>
  <si>
    <t>Faktor</t>
  </si>
  <si>
    <t>SI Einheiten</t>
  </si>
  <si>
    <t>%</t>
  </si>
  <si>
    <t>Prozent</t>
  </si>
  <si>
    <t>Konzentration</t>
  </si>
  <si>
    <t>G</t>
  </si>
  <si>
    <t>Wirkungsgrad</t>
  </si>
  <si>
    <t>rot =neu</t>
  </si>
  <si>
    <t>% r.F.</t>
  </si>
  <si>
    <t>Prozent relative Feuchte</t>
  </si>
  <si>
    <t>°C</t>
  </si>
  <si>
    <t>Grad Celsius</t>
  </si>
  <si>
    <t>Temperatur</t>
  </si>
  <si>
    <t>L</t>
  </si>
  <si>
    <t>µF</t>
  </si>
  <si>
    <t>Mikro-Farad</t>
  </si>
  <si>
    <t>Kapazität</t>
  </si>
  <si>
    <t>Kompensationsanlage</t>
  </si>
  <si>
    <t>µm</t>
  </si>
  <si>
    <t>Mikrometer</t>
  </si>
  <si>
    <t>Längeneinheit</t>
  </si>
  <si>
    <t>‰</t>
  </si>
  <si>
    <t>Promille</t>
  </si>
  <si>
    <t>1/min</t>
  </si>
  <si>
    <t>Umdrehungen pro Minute</t>
  </si>
  <si>
    <t>Frequenz</t>
  </si>
  <si>
    <t>Motordrehzahl</t>
  </si>
  <si>
    <t>Ampere</t>
  </si>
  <si>
    <t>Strom</t>
  </si>
  <si>
    <t>a</t>
  </si>
  <si>
    <t>Jahr</t>
  </si>
  <si>
    <t>Zeiteinheit</t>
  </si>
  <si>
    <t>Amperestunden</t>
  </si>
  <si>
    <t>Batteriekapazität</t>
  </si>
  <si>
    <t>Druck</t>
  </si>
  <si>
    <t>Druckinhaltsprodukt (p*V)</t>
  </si>
  <si>
    <t>Druckkessel</t>
  </si>
  <si>
    <t>bd</t>
  </si>
  <si>
    <t>baud</t>
  </si>
  <si>
    <t>Symbolrate</t>
  </si>
  <si>
    <t>bit</t>
  </si>
  <si>
    <t>binary digit</t>
  </si>
  <si>
    <t>L/G</t>
  </si>
  <si>
    <t>cd</t>
  </si>
  <si>
    <t>Candela</t>
  </si>
  <si>
    <t>Licht - Stärke</t>
  </si>
  <si>
    <t>cm</t>
  </si>
  <si>
    <t>Zentimeter</t>
  </si>
  <si>
    <t>cm²</t>
  </si>
  <si>
    <t>Quadratzentimeter</t>
  </si>
  <si>
    <t>Flächeneinheit</t>
  </si>
  <si>
    <t>cm³</t>
  </si>
  <si>
    <t>Kubikzentimeter</t>
  </si>
  <si>
    <t>Volumeneinheit</t>
  </si>
  <si>
    <t>d</t>
  </si>
  <si>
    <t>Tag</t>
  </si>
  <si>
    <t>db</t>
  </si>
  <si>
    <t>Dezi-bel</t>
  </si>
  <si>
    <t>Schallpegel</t>
  </si>
  <si>
    <t>Sirene</t>
  </si>
  <si>
    <t>dbA</t>
  </si>
  <si>
    <t>Dezi-bel (bewertet)</t>
  </si>
  <si>
    <t>dm³</t>
  </si>
  <si>
    <t>Kubikdezimeter</t>
  </si>
  <si>
    <t>DN</t>
  </si>
  <si>
    <t>Nenndurchmesser in mm</t>
  </si>
  <si>
    <t>Rohrdurchmesser</t>
  </si>
  <si>
    <t>FLOPS</t>
  </si>
  <si>
    <t>floating point operation per second</t>
  </si>
  <si>
    <t>Leistung (Rechen-)</t>
  </si>
  <si>
    <t>Angabe für Großrechner</t>
  </si>
  <si>
    <t>g</t>
  </si>
  <si>
    <t>Gramm</t>
  </si>
  <si>
    <t>Masse</t>
  </si>
  <si>
    <t>Gallone</t>
  </si>
  <si>
    <t>Gy</t>
  </si>
  <si>
    <t>Gray</t>
  </si>
  <si>
    <t>Energiedosis</t>
  </si>
  <si>
    <t>Stunde</t>
  </si>
  <si>
    <t>hl</t>
  </si>
  <si>
    <t>Hektoliter</t>
  </si>
  <si>
    <t>Hz</t>
  </si>
  <si>
    <t>Hertz</t>
  </si>
  <si>
    <t>ISO</t>
  </si>
  <si>
    <t>Reinraumklasse nach DIN 14644-1</t>
  </si>
  <si>
    <t>Qualitätsklasse</t>
  </si>
  <si>
    <t>ISO1-ISO9 Reinraumklasse nach DIN 14644-1</t>
  </si>
  <si>
    <t>J</t>
  </si>
  <si>
    <t>Joule</t>
  </si>
  <si>
    <t>Energie</t>
  </si>
  <si>
    <t>K</t>
  </si>
  <si>
    <t>Kelvin</t>
  </si>
  <si>
    <t>kA</t>
  </si>
  <si>
    <t>Kiloampere</t>
  </si>
  <si>
    <t>Kurzschlussstrom</t>
  </si>
  <si>
    <t>Kilogramm</t>
  </si>
  <si>
    <t>Kilogramm pro Stunde</t>
  </si>
  <si>
    <t>Leistung (Dampf, Entfeuchtung)</t>
  </si>
  <si>
    <t>Dampfleistung/ Entfeuchtungsleistung</t>
  </si>
  <si>
    <t>kg/m²</t>
  </si>
  <si>
    <t>Kilogramm pro Quadratmeter</t>
  </si>
  <si>
    <t>Flächengewicht</t>
  </si>
  <si>
    <t>kHz</t>
  </si>
  <si>
    <t>Kilo-Hertz</t>
  </si>
  <si>
    <t>km</t>
  </si>
  <si>
    <t>Kilometer</t>
  </si>
  <si>
    <t>km²</t>
  </si>
  <si>
    <t>Quadratkilometer</t>
  </si>
  <si>
    <t>kN</t>
  </si>
  <si>
    <t>Kilonewton</t>
  </si>
  <si>
    <t>kN/m</t>
  </si>
  <si>
    <t>Kilonewton pro Meter</t>
  </si>
  <si>
    <t>kV</t>
  </si>
  <si>
    <t>Kilovolt</t>
  </si>
  <si>
    <t>Spannung</t>
  </si>
  <si>
    <t>Kilovoltampere (Scheinleistung)</t>
  </si>
  <si>
    <t>Leistung</t>
  </si>
  <si>
    <t>Scheinleistung Trafo</t>
  </si>
  <si>
    <t>kvar</t>
  </si>
  <si>
    <t>Kilovar (Blindleistung)</t>
  </si>
  <si>
    <t>Blindleistung</t>
  </si>
  <si>
    <t>Kilowatt</t>
  </si>
  <si>
    <t>Kilowatt pro Quadratmeter</t>
  </si>
  <si>
    <t>spez. Leistung der PVA</t>
  </si>
  <si>
    <t>kWh</t>
  </si>
  <si>
    <t>Kilowattstunde</t>
  </si>
  <si>
    <t>Arbeit</t>
  </si>
  <si>
    <t>Kilowatt peak</t>
  </si>
  <si>
    <t>Leistung (PV)</t>
  </si>
  <si>
    <t>liter</t>
  </si>
  <si>
    <t>l/h</t>
  </si>
  <si>
    <t>Liter pro Stunde</t>
  </si>
  <si>
    <t>Durchfluss</t>
  </si>
  <si>
    <t>l/min</t>
  </si>
  <si>
    <t>Liter pro Minute</t>
  </si>
  <si>
    <t>Liter pro Sekunde</t>
  </si>
  <si>
    <t>lm</t>
  </si>
  <si>
    <t>Lumen</t>
  </si>
  <si>
    <t>Licht - Strom</t>
  </si>
  <si>
    <t>lux</t>
  </si>
  <si>
    <t>Lux</t>
  </si>
  <si>
    <t>Licht- Beleuchtungsstärke</t>
  </si>
  <si>
    <t>Meter</t>
  </si>
  <si>
    <t>Quadratmeter</t>
  </si>
  <si>
    <t>m³</t>
  </si>
  <si>
    <t>Kubikmeter</t>
  </si>
  <si>
    <t>Kubikmeter pro Stunde</t>
  </si>
  <si>
    <t>Volumenstrom</t>
  </si>
  <si>
    <t>Pumpleistung, RLT</t>
  </si>
  <si>
    <t>m³/min</t>
  </si>
  <si>
    <t>Kubikmeter pro Minute</t>
  </si>
  <si>
    <t>mA</t>
  </si>
  <si>
    <t>Milliampere</t>
  </si>
  <si>
    <t>mbar</t>
  </si>
  <si>
    <t>Milli-Bar</t>
  </si>
  <si>
    <t>mH</t>
  </si>
  <si>
    <t>Milli-Henry</t>
  </si>
  <si>
    <t>Induktivität</t>
  </si>
  <si>
    <t>MHz</t>
  </si>
  <si>
    <t>Mega-Hertz</t>
  </si>
  <si>
    <t>z.B. Rechenleistung</t>
  </si>
  <si>
    <t>min</t>
  </si>
  <si>
    <t>Minute</t>
  </si>
  <si>
    <t>mm</t>
  </si>
  <si>
    <t>Millimeter</t>
  </si>
  <si>
    <t>mm²</t>
  </si>
  <si>
    <t>Quadratmillimeter</t>
  </si>
  <si>
    <t>mm³</t>
  </si>
  <si>
    <t>Kubikmillimeter</t>
  </si>
  <si>
    <t>mmWS</t>
  </si>
  <si>
    <t>Millimeter Wassersäule</t>
  </si>
  <si>
    <t>mo</t>
  </si>
  <si>
    <t>Monat</t>
  </si>
  <si>
    <t>mol</t>
  </si>
  <si>
    <t>Mol</t>
  </si>
  <si>
    <t>Stoffmenge</t>
  </si>
  <si>
    <t>mV</t>
  </si>
  <si>
    <t>Millivolt</t>
  </si>
  <si>
    <t>MVA</t>
  </si>
  <si>
    <t>Megavoltampere</t>
  </si>
  <si>
    <t>MW</t>
  </si>
  <si>
    <t>Megawatt</t>
  </si>
  <si>
    <t>MWh</t>
  </si>
  <si>
    <t>Megawattstunde</t>
  </si>
  <si>
    <t>Nm</t>
  </si>
  <si>
    <t>Newtonmeter</t>
  </si>
  <si>
    <t>Drehmoment</t>
  </si>
  <si>
    <t>P</t>
  </si>
  <si>
    <t>Poise</t>
  </si>
  <si>
    <t>Viskosität</t>
  </si>
  <si>
    <t>Öle</t>
  </si>
  <si>
    <t>Pa</t>
  </si>
  <si>
    <t>Pascal</t>
  </si>
  <si>
    <t>pH</t>
  </si>
  <si>
    <t>ppm</t>
  </si>
  <si>
    <t>parts per million</t>
  </si>
  <si>
    <t>Pferdestärke</t>
  </si>
  <si>
    <t>R</t>
  </si>
  <si>
    <t>Röntgen</t>
  </si>
  <si>
    <t>Ionendosis</t>
  </si>
  <si>
    <t>Röntgengerät</t>
  </si>
  <si>
    <t>S</t>
  </si>
  <si>
    <t>Siemens</t>
  </si>
  <si>
    <t>elektrischer Leitwert</t>
  </si>
  <si>
    <t>s</t>
  </si>
  <si>
    <t>Sekunde</t>
  </si>
  <si>
    <t>St</t>
  </si>
  <si>
    <t>Stokes</t>
  </si>
  <si>
    <t>Stück</t>
  </si>
  <si>
    <t>Zähleinheit</t>
  </si>
  <si>
    <t>Sv</t>
  </si>
  <si>
    <t>Sievert</t>
  </si>
  <si>
    <t>Äquivalentdosis</t>
  </si>
  <si>
    <t>T</t>
  </si>
  <si>
    <t>Tesla</t>
  </si>
  <si>
    <t>magnetische Flussdichte</t>
  </si>
  <si>
    <t>MRT</t>
  </si>
  <si>
    <t>t</t>
  </si>
  <si>
    <t>Tonne</t>
  </si>
  <si>
    <t>V</t>
  </si>
  <si>
    <t>Volt</t>
  </si>
  <si>
    <t>W</t>
  </si>
  <si>
    <t>Watt</t>
  </si>
  <si>
    <t>Wh</t>
  </si>
  <si>
    <t>Wattstunden</t>
  </si>
  <si>
    <t>Ω</t>
  </si>
  <si>
    <t>Ohm</t>
  </si>
  <si>
    <t>19.06.2018 FK</t>
  </si>
  <si>
    <t>Trafostation</t>
  </si>
  <si>
    <t>rechtliche Schnittstelle zwischen EVU und Nutzer</t>
  </si>
  <si>
    <t>Schaltanlage/Schaltfeld</t>
  </si>
  <si>
    <t>10; 20; 36</t>
  </si>
  <si>
    <t>Einspeisefeld; Messfeld; Abgangsfeld; Schaltfeld</t>
  </si>
  <si>
    <t>Art der Felder</t>
  </si>
  <si>
    <t>Besonderheiten :</t>
  </si>
  <si>
    <t xml:space="preserve"> SF6- Schutzgas</t>
  </si>
  <si>
    <t>umgezogen</t>
  </si>
  <si>
    <t>erweitert</t>
  </si>
  <si>
    <t>Laststeuerung</t>
  </si>
  <si>
    <t>neu; Laststeuerung durch EVU zur Nutzung EE</t>
  </si>
  <si>
    <t>Öl; Gießharz; Luft</t>
  </si>
  <si>
    <t>keine</t>
  </si>
  <si>
    <t>keine Einheit angebbar</t>
  </si>
  <si>
    <t>RWA NRA</t>
  </si>
  <si>
    <t>20.06.2018 FK</t>
  </si>
  <si>
    <t>WF</t>
  </si>
  <si>
    <t xml:space="preserve">ART: </t>
  </si>
  <si>
    <t>TYP:</t>
  </si>
  <si>
    <t>umbenannt</t>
  </si>
  <si>
    <t>AUSLÖSUNG:</t>
  </si>
  <si>
    <t>RWA MRA</t>
  </si>
  <si>
    <t>Löschmittelinhalt</t>
  </si>
  <si>
    <t>21.06.2018 FK</t>
  </si>
  <si>
    <t>Pb; NiCd; Li-ionen</t>
  </si>
  <si>
    <t>Zuluft(Nachström); Abluft(Abström)</t>
  </si>
  <si>
    <t>RWA RDA</t>
  </si>
  <si>
    <t>ohne Druckhalteregelung; mit Druckhaltungsregelung</t>
  </si>
  <si>
    <t>neu lt. KP</t>
  </si>
  <si>
    <t>2; 4; 8; 12; 18; 25; 35; 50; 80; 100; 115; 120; 180; 250; 330; 500; 600; 800; 1000; 1500; 2500; 3000; 4000; 5000</t>
  </si>
  <si>
    <t>Nennleistung:</t>
  </si>
  <si>
    <t xml:space="preserve">21.06.2018 FK </t>
  </si>
  <si>
    <t>neu lt. ITA</t>
  </si>
  <si>
    <t>HS</t>
  </si>
  <si>
    <t>Trinkwasserhygienesysteme</t>
  </si>
  <si>
    <t>Hygienesteuerung</t>
  </si>
  <si>
    <t>https://www.tga-fachplaner.de/Archiv/Heft-Archiv/article-146831-100248/trinkwasser-hygienesystem-.html</t>
  </si>
  <si>
    <t>Löschcharakteristik/Leistung:</t>
  </si>
  <si>
    <t>Antriebsart:</t>
  </si>
  <si>
    <t>Verbrennungsmotor; Elektromotor;</t>
  </si>
  <si>
    <t>Tragkraft:</t>
  </si>
  <si>
    <t>Kunstwerke</t>
  </si>
  <si>
    <t>Besondere Einbauten in AA</t>
  </si>
  <si>
    <t>22.06.2018 FK</t>
  </si>
  <si>
    <t>z.B. Fahnenmast</t>
  </si>
  <si>
    <t>Allgemeine Einbauten</t>
  </si>
  <si>
    <t xml:space="preserve">Wasserbauliche Anlagen </t>
  </si>
  <si>
    <t>neu lt. GS</t>
  </si>
  <si>
    <t>letzte Änderungen in rot</t>
  </si>
  <si>
    <t>Verlegeart:</t>
  </si>
  <si>
    <t>oberirdisch; unterirdisch</t>
  </si>
  <si>
    <t>Druckstufe:</t>
  </si>
  <si>
    <t>Parameter</t>
  </si>
  <si>
    <t>5Z</t>
  </si>
  <si>
    <t>neu lt. L1</t>
  </si>
  <si>
    <t>Pumpleistung:</t>
  </si>
  <si>
    <t>Änderung der Bezeichnung lt. L1</t>
  </si>
  <si>
    <t>Auslösestrom:</t>
  </si>
  <si>
    <t>Poligkeit</t>
  </si>
  <si>
    <t>2-polig; 4-polig</t>
  </si>
  <si>
    <t>10; 30; 100; 300; 1000</t>
  </si>
  <si>
    <t>AC; A; F; B; B+</t>
  </si>
  <si>
    <t>1-polig; 2-polig; 3-polig; 4-polig</t>
  </si>
  <si>
    <t>das ist die Steuerung</t>
  </si>
  <si>
    <t>Spülarmatur</t>
  </si>
  <si>
    <t>HM</t>
  </si>
  <si>
    <t>KW</t>
  </si>
  <si>
    <t>Kesselbauart</t>
  </si>
  <si>
    <t>Technologie:</t>
  </si>
  <si>
    <t>Kesselleistung/ Dampfleistung:</t>
  </si>
  <si>
    <t>Höhe</t>
  </si>
  <si>
    <t>Typ des Kältemittels</t>
  </si>
  <si>
    <t>Kompression; Absorption; Adsorption</t>
  </si>
  <si>
    <t>BTU/h</t>
  </si>
  <si>
    <t>Wärmelehre</t>
  </si>
  <si>
    <t>British Thermal Unit/ Stunde</t>
  </si>
  <si>
    <t>Art::</t>
  </si>
  <si>
    <t>KW/m²</t>
  </si>
  <si>
    <t>KWp</t>
  </si>
  <si>
    <t>KVA</t>
  </si>
  <si>
    <t>Höhe:</t>
  </si>
  <si>
    <t>Art der Überfall- und Einbruchmeldeanlagen</t>
  </si>
  <si>
    <t>Wandhydranten nur bei nass, bei trocken sind das die Entnahme- und Einspeiseeinrichtungen</t>
  </si>
  <si>
    <t>Typ des Bussystems:</t>
  </si>
  <si>
    <t>?</t>
  </si>
  <si>
    <t>Prüfung nach DIN EN 13564-2</t>
  </si>
  <si>
    <t>Durchmesser</t>
  </si>
  <si>
    <t>100; 125;150</t>
  </si>
  <si>
    <t>elektr. Leistung (max.)</t>
  </si>
  <si>
    <t>auch Rettungszeichenleuchten</t>
  </si>
  <si>
    <t xml:space="preserve">GSM; DSL; TK; </t>
  </si>
  <si>
    <t>26.06.2018 FK</t>
  </si>
  <si>
    <t>Parameter3</t>
  </si>
  <si>
    <t>25.06.2018 FK</t>
  </si>
  <si>
    <t>Zertifizierungsnummer:</t>
  </si>
  <si>
    <t>Partameter4</t>
  </si>
  <si>
    <t>Typ1; Typ2; Typ3</t>
  </si>
  <si>
    <t>Aktualisierung</t>
  </si>
  <si>
    <t>Isoliermedium:</t>
  </si>
  <si>
    <t>Art des Notrufübertragungsweges:</t>
  </si>
  <si>
    <t>neu umbenannt</t>
  </si>
  <si>
    <t>Kraftbetätigte Rollladen</t>
  </si>
  <si>
    <t xml:space="preserve"> Ansteuerung durch BMA; autarke Steuerung</t>
  </si>
  <si>
    <t>wartungspflicht</t>
  </si>
  <si>
    <t>Kondensathebeanlage</t>
  </si>
  <si>
    <t>Löschmittelvorhaltung, sonstige</t>
  </si>
  <si>
    <t>02.07.2018 FK</t>
  </si>
  <si>
    <t>Forderung nach MaStRV</t>
  </si>
  <si>
    <t>Asynchrongenerator; Synchrongenerator</t>
  </si>
  <si>
    <t>Änderung lt. KP</t>
  </si>
  <si>
    <t>Kaffeemaschine</t>
  </si>
  <si>
    <t>Heißwasserbereiter</t>
  </si>
  <si>
    <t>CM</t>
  </si>
  <si>
    <t>CM=coffee maschine</t>
  </si>
  <si>
    <t>DB= Druckboiler</t>
  </si>
  <si>
    <t>elektr. Leistung:</t>
  </si>
  <si>
    <t>Parameter4</t>
  </si>
  <si>
    <t>Obermaschinerie; Untermaschinerie</t>
  </si>
  <si>
    <t>Hebezeug</t>
  </si>
  <si>
    <t>HZ</t>
  </si>
  <si>
    <t>Rauch- und Brandschutztüren mit Feststellanlage</t>
  </si>
  <si>
    <t>03.07.2018 FK</t>
  </si>
  <si>
    <t>z.B. Handleuchte mit Ladeschale</t>
  </si>
  <si>
    <t>Bezugsfläche</t>
  </si>
  <si>
    <t>Parameter nach DIN</t>
  </si>
  <si>
    <t>es sollen nicht alle Leuchten aufgenommen werden; eine Flächenangabe  reicht</t>
  </si>
  <si>
    <t>Bezugsfläche BGF</t>
  </si>
  <si>
    <t>Bemerkung</t>
  </si>
  <si>
    <t>Aufputz; unter Putz</t>
  </si>
  <si>
    <t>Schutzklasse LPS:</t>
  </si>
  <si>
    <t>Fangeinrichtung</t>
  </si>
  <si>
    <t>05.07.2018 FK</t>
  </si>
  <si>
    <t xml:space="preserve">neu </t>
  </si>
  <si>
    <t>Typ B=Ring-, oder Fundamenterder; Typ A=Einzel-/Tiefenerder</t>
  </si>
  <si>
    <t>Hauptverteilung: PEN Verbindung zum Erder</t>
  </si>
  <si>
    <t>Typ Trennstellen:</t>
  </si>
  <si>
    <t>Fangstangen; HVI Leitungen</t>
  </si>
  <si>
    <t>SPD's</t>
  </si>
  <si>
    <t>06.07.2018 FK</t>
  </si>
  <si>
    <t>Wandler</t>
  </si>
  <si>
    <t>Wandlerverhältnis:</t>
  </si>
  <si>
    <t>Meßstellenwandler oder anlagen-spezifischer  Wandler</t>
  </si>
  <si>
    <t>Wärmepumpe; Luftwärmepumpe; Erdwärmepumpe; Wasserwärmepumpe</t>
  </si>
  <si>
    <t>Typ1; Typ2; Typ3; Kommunikationstechnik Typ C;  HF; EX</t>
  </si>
  <si>
    <t>Potentials Ausgleich: Rohrleitung, Kabeltrassen, ltd. Teile Gebäudekonstruktion</t>
  </si>
  <si>
    <t>Gasiert:</t>
  </si>
  <si>
    <t>11.07.2018 FK</t>
  </si>
  <si>
    <t>12.07.2018 FK</t>
  </si>
  <si>
    <t>Hauptpotentialausgleich</t>
  </si>
  <si>
    <t>Bainmarie (Wasserbad)</t>
  </si>
  <si>
    <t>Kondensatableiter</t>
  </si>
  <si>
    <t>Leistung max.</t>
  </si>
  <si>
    <t xml:space="preserve">0; 50; 60; 400 </t>
  </si>
  <si>
    <t>12; 24; 28,5;  36; 48; 115; 208; 230; 400; 440; 690; 6600; 10000</t>
  </si>
  <si>
    <t>AFDD Brandschutzschalter</t>
  </si>
  <si>
    <t>1-polig; 2-polig; 3-polig;</t>
  </si>
  <si>
    <t>AFDD, AFI, Brandschutzschalter, Lichtbogen-Schutzeinrichtung</t>
  </si>
  <si>
    <t xml:space="preserve"> </t>
  </si>
  <si>
    <t>456.BM</t>
  </si>
  <si>
    <t>456.BM.BM</t>
  </si>
  <si>
    <t>456.BM.BM.BT</t>
  </si>
  <si>
    <t>Öffnungsart:</t>
  </si>
  <si>
    <t>Bauart:</t>
  </si>
  <si>
    <t>Wechselrichter</t>
  </si>
  <si>
    <t>Zusatz-Kessel</t>
  </si>
  <si>
    <t>Überspannungsschutzelement Klasse A</t>
  </si>
  <si>
    <t>Taster (Meldung /Quittierung)</t>
  </si>
  <si>
    <t>Signalleuchte</t>
  </si>
  <si>
    <t>Feuerwehrschlüsselkasten inkl. Freischaltelement</t>
  </si>
  <si>
    <t>Handmelder</t>
  </si>
  <si>
    <t>Meldeparallelanzeige</t>
  </si>
  <si>
    <t>Blitzleuchte</t>
  </si>
  <si>
    <t>Gefahrenmanager</t>
  </si>
  <si>
    <t>Feinfilter</t>
  </si>
  <si>
    <t>Wasser; Schaum; Pulver; CO2; Fettbrand</t>
  </si>
  <si>
    <t>18.07.2018 FK</t>
  </si>
  <si>
    <t>case sensitive</t>
  </si>
  <si>
    <t>L-chck</t>
  </si>
  <si>
    <t>Frequenz der Bordspannung/Avionik</t>
  </si>
  <si>
    <t>Anschlussstecker:</t>
  </si>
  <si>
    <t>Allgemeinstromanlage (AV)</t>
  </si>
  <si>
    <t>20.07.2018 FK</t>
  </si>
  <si>
    <t>Beschreibung &gt;50</t>
  </si>
  <si>
    <t>SIB Klasse</t>
  </si>
  <si>
    <t>DIN276 201x</t>
  </si>
  <si>
    <t>Kunst am Bau</t>
  </si>
  <si>
    <t>z.B. reparaturanfällige Jahrescheibe im CRTD</t>
  </si>
  <si>
    <t>Summe</t>
  </si>
  <si>
    <t>auch VRV</t>
  </si>
  <si>
    <t>Hinweis</t>
  </si>
  <si>
    <t>STATISTIK:</t>
  </si>
  <si>
    <t>09.08.2018 FK</t>
  </si>
  <si>
    <t>neu lt. Keyplayer</t>
  </si>
  <si>
    <t>ZA</t>
  </si>
  <si>
    <t>Parameter erweitert</t>
  </si>
  <si>
    <t>Wechselstromsicherung; Gleichstromfreischaltstelle</t>
  </si>
  <si>
    <t>Art der Freischaltung</t>
  </si>
  <si>
    <t>Maße:</t>
  </si>
  <si>
    <t>Material</t>
  </si>
  <si>
    <t>Modul/Panel/Solargenerator ist gemeint</t>
  </si>
  <si>
    <t>Ü-Spann. Schutz kann überall installiert sein!</t>
  </si>
  <si>
    <t>&lt;1000VAC &amp; &lt;1500VDC</t>
  </si>
  <si>
    <t>Motorschutzschalter, Erdungsschalter</t>
  </si>
  <si>
    <t>27.09.2018 FK</t>
  </si>
  <si>
    <t>&gt;1000VAC, &gt;1500VDC</t>
  </si>
  <si>
    <t>-&gt;</t>
  </si>
  <si>
    <t>Ladeinfrastruktur</t>
  </si>
  <si>
    <t>Absicherung</t>
  </si>
  <si>
    <t>Niederspannungsschaltanlage</t>
  </si>
  <si>
    <t>Dezentrale Fluchttürsteuerung</t>
  </si>
  <si>
    <t>R410A</t>
  </si>
  <si>
    <t>R32</t>
  </si>
  <si>
    <t>R447A</t>
  </si>
  <si>
    <t>R452B</t>
  </si>
  <si>
    <t>R454B</t>
  </si>
  <si>
    <t>Ersatz</t>
  </si>
  <si>
    <t>R404A</t>
  </si>
  <si>
    <t>R507A</t>
  </si>
  <si>
    <t>R11</t>
  </si>
  <si>
    <t>R12</t>
  </si>
  <si>
    <t>R13B1</t>
  </si>
  <si>
    <t>R23</t>
  </si>
  <si>
    <t>R134a</t>
  </si>
  <si>
    <t>R125</t>
  </si>
  <si>
    <t>R143a</t>
  </si>
  <si>
    <t>R407C</t>
  </si>
  <si>
    <t>R407F</t>
  </si>
  <si>
    <t>R413A</t>
  </si>
  <si>
    <t>R417A</t>
  </si>
  <si>
    <t>R422A</t>
  </si>
  <si>
    <t>R422D</t>
  </si>
  <si>
    <t>R437A</t>
  </si>
  <si>
    <t>R448A</t>
  </si>
  <si>
    <t>R449A</t>
  </si>
  <si>
    <t>R450A</t>
  </si>
  <si>
    <t>R513A</t>
  </si>
  <si>
    <t>R290/R600a</t>
  </si>
  <si>
    <t>R290/R170</t>
  </si>
  <si>
    <t>R1234yf</t>
  </si>
  <si>
    <t>R1234ze</t>
  </si>
  <si>
    <t>R22</t>
  </si>
  <si>
    <t>R12B1</t>
  </si>
  <si>
    <t>R13</t>
  </si>
  <si>
    <t>R113</t>
  </si>
  <si>
    <t>R114</t>
  </si>
  <si>
    <t>R500</t>
  </si>
  <si>
    <t>R503</t>
  </si>
  <si>
    <t>R123</t>
  </si>
  <si>
    <t>R124</t>
  </si>
  <si>
    <t>R142b</t>
  </si>
  <si>
    <t>R403B</t>
  </si>
  <si>
    <t>R152a</t>
  </si>
  <si>
    <t>R227ea</t>
  </si>
  <si>
    <t>R236fa</t>
  </si>
  <si>
    <t>R407A</t>
  </si>
  <si>
    <t>R417B</t>
  </si>
  <si>
    <t>R427A</t>
  </si>
  <si>
    <t>R438A</t>
  </si>
  <si>
    <t>ISCEON29</t>
  </si>
  <si>
    <t>ISCEON79</t>
  </si>
  <si>
    <t>R507</t>
  </si>
  <si>
    <t>R508A</t>
  </si>
  <si>
    <t>R508B</t>
  </si>
  <si>
    <t>HFO-1234yf</t>
  </si>
  <si>
    <t>R717(Ammoniak)</t>
  </si>
  <si>
    <t>R787(Wasser)</t>
  </si>
  <si>
    <t>R600a(Isobutan)</t>
  </si>
  <si>
    <t>R290(Propan)</t>
  </si>
  <si>
    <t>R170(Ethan)</t>
  </si>
  <si>
    <t>R744(CO2)</t>
  </si>
  <si>
    <t>ErsatzfürR410A</t>
  </si>
  <si>
    <t>Haustec:10.7.18</t>
  </si>
  <si>
    <t>N41(Solstice)</t>
  </si>
  <si>
    <t>ErsatzfürR404A</t>
  </si>
  <si>
    <t>R502(Gemisch)</t>
  </si>
  <si>
    <t>R401A(MP39)</t>
  </si>
  <si>
    <t>R402A(HP80)</t>
  </si>
  <si>
    <t>R408A(FX-10)</t>
  </si>
  <si>
    <t>R409A(FX-56)</t>
  </si>
  <si>
    <t>R718(H2O)</t>
  </si>
  <si>
    <t>R1270(Propen)</t>
  </si>
  <si>
    <t>R723(DME/NH3)</t>
  </si>
  <si>
    <t>R407H</t>
  </si>
  <si>
    <t>Haustec: Kältemittel_infos.pdf</t>
  </si>
  <si>
    <t>R452A</t>
  </si>
  <si>
    <t>R454A</t>
  </si>
  <si>
    <t>R455A</t>
  </si>
  <si>
    <t>ErsatzfürR134a</t>
  </si>
  <si>
    <t>Quelle</t>
  </si>
  <si>
    <t>Masse aus
 Par2</t>
  </si>
  <si>
    <t>Eingabe von Par2</t>
  </si>
  <si>
    <t>Ausgabe zu Par4</t>
  </si>
  <si>
    <t>CO2 Äquivalent</t>
  </si>
  <si>
    <t xml:space="preserve">HFO-1234yf; ISCEON29; ISCEON79; N41(Solstice); R11; R113; R114; R1150; R12; R123; R1234yf; R1234ze; R124; R125; R1270(Propen); R12B1; R13; R134a; R13B1; R142b; R143a; R152a; R170(Ethan); R218; R22; R227ea; R23; R236fa; R245fa; R290(Propan); R290/R170; R290/R600a; R32; R401A(MP39); R401B (MP66); R402A(HP80); R402B; R403B; R404A; R407A; R407C; R407F; R407H; R408A(FX-10); R409A(FX-56); R410A; R413A; R417A; R417B; R422A; R422D; R423A; R424A; R427A; R428A; R434A; R437A; R438A; R442A; R447A; R448A; R449A; R450A; R452A; R452B; R454A; R454B; R455A; R500; R502(Gemisch); R503; R507; R507A; R508A; R508B; R513A; R600a(Isobutan); R717(Ammoniak); R718(H2O); R723(DME/NH3); R744(CO2); R787(Wasser); RMO89; </t>
  </si>
  <si>
    <t xml:space="preserve">11.10.2018 FK </t>
  </si>
  <si>
    <t>Aktualisierung Par. 3&amp;4</t>
  </si>
  <si>
    <t>Zentrale Fluchttürsteuerung</t>
  </si>
  <si>
    <t>=CO2Äqui-
valent [t]</t>
  </si>
  <si>
    <t>BAFU &amp; IPCC</t>
  </si>
  <si>
    <t>https://ww2.arb.ca.gov/resources/documents/high-gwp-refrigerants</t>
  </si>
  <si>
    <t>Excel Info:</t>
  </si>
  <si>
    <t>R1150</t>
  </si>
  <si>
    <t>http://www.linde-gas.com/en/legacy/attachment?files=tcm:Ps17-111483,tcm:s17-111483,tcm:17-111483</t>
  </si>
  <si>
    <t>verketten von B2 : B82 in eine Zelle über MS Word mittels Kopieren als Text und Suchen&amp;Ersetzen von Line Return (^p) durch (; ) (Semikolon und Pause)</t>
  </si>
  <si>
    <t>Ersatz für R11</t>
  </si>
  <si>
    <t>Ersatz für R12</t>
  </si>
  <si>
    <t>R218</t>
  </si>
  <si>
    <t>Markus Ranneberg</t>
  </si>
  <si>
    <t>R245fa</t>
  </si>
  <si>
    <t>R401B (MP66)</t>
  </si>
  <si>
    <t>R402B</t>
  </si>
  <si>
    <t>http://www.schiessl-kaelte.de/de/service/technische-informationen/co2-aquivalent-rechner</t>
  </si>
  <si>
    <t>Ersatz für R22</t>
  </si>
  <si>
    <t>R423A</t>
  </si>
  <si>
    <t>R424A</t>
  </si>
  <si>
    <t>R428A</t>
  </si>
  <si>
    <t>R434A</t>
  </si>
  <si>
    <t>R442A</t>
  </si>
  <si>
    <t>BASIS</t>
  </si>
  <si>
    <t>RMO89</t>
  </si>
  <si>
    <t>1.10.18 FK</t>
  </si>
  <si>
    <t>lt. Keyplayer ändern</t>
  </si>
  <si>
    <t>Art der Strom-Nutzung:</t>
  </si>
  <si>
    <t>lt. Keyplayer neu für Landanschlusszentrale</t>
  </si>
  <si>
    <t>zentral statisch; zentral rotierend; dezentral statisch; dezentral rotierend</t>
  </si>
  <si>
    <t>Parameter neu</t>
  </si>
  <si>
    <t>NS</t>
  </si>
  <si>
    <t>lt. Keyplayer neu</t>
  </si>
  <si>
    <t>neue Zuordnung lt. KP</t>
  </si>
  <si>
    <t>Realisierungsart:</t>
  </si>
  <si>
    <t>TN-C; TN-C-S; TN-S</t>
  </si>
  <si>
    <t>Konvektomat</t>
  </si>
  <si>
    <t>Dampfgarer</t>
  </si>
  <si>
    <t>Fernmelde- &amp; informationstech. Anlagen, sonstiges</t>
  </si>
  <si>
    <t xml:space="preserve">25.10.2018 FK </t>
  </si>
  <si>
    <t>Parameter lt. KP</t>
  </si>
  <si>
    <t>Überspannungsschutzelement</t>
  </si>
  <si>
    <t>Schalter / Relais / Schütze</t>
  </si>
  <si>
    <t xml:space="preserve">Batterieanlage </t>
  </si>
  <si>
    <t>CO2 Einsparung/Jahr</t>
  </si>
  <si>
    <t>Zentralbatterie</t>
  </si>
  <si>
    <t>12.11.2018 FK</t>
  </si>
  <si>
    <t>Bezeichnung gekürzt</t>
  </si>
  <si>
    <t>physikalische Wasseraufbereitungs-/Osmose-Anlage</t>
  </si>
  <si>
    <t>Bauliche Anl.Medienversorgung/Verkehrserschließung</t>
  </si>
  <si>
    <t>Kürzung der Bemerkung</t>
  </si>
  <si>
    <t>Verdichter</t>
  </si>
  <si>
    <t>Neu NL C</t>
  </si>
  <si>
    <t>Leistung:</t>
  </si>
  <si>
    <t>Verdampfer</t>
  </si>
  <si>
    <t>KM Masse:</t>
  </si>
  <si>
    <t>VD</t>
  </si>
  <si>
    <t>Chemieschrank</t>
  </si>
  <si>
    <t xml:space="preserve">29.11.2018 FK </t>
  </si>
  <si>
    <t>Art des Schrankes:</t>
  </si>
  <si>
    <t>Gefahrstoff; Chemikalien; Säure-Laugen; Gasflaschen</t>
  </si>
  <si>
    <t>Neutralisierungsanlage</t>
  </si>
  <si>
    <t>Laborwäscher, Laborspüler, Laborglasreiniger</t>
  </si>
  <si>
    <t>NU</t>
  </si>
  <si>
    <t>Versuch Bez. zu kürzen</t>
  </si>
  <si>
    <t>Abgasanlage</t>
  </si>
  <si>
    <t>Kraftstoffversorgung-Vorratstank</t>
  </si>
  <si>
    <t>zentrale Erdungsanlage</t>
  </si>
  <si>
    <t>Blitzschutzsystem</t>
  </si>
  <si>
    <t>Stützbauwerke H&gt;1,5m üOFG</t>
  </si>
  <si>
    <t>Breite/ Höhe</t>
  </si>
  <si>
    <t>Fördermenge</t>
  </si>
  <si>
    <t>Fördermenge:</t>
  </si>
  <si>
    <t>Förderhöhe:</t>
  </si>
  <si>
    <t>Speichervolumen:</t>
  </si>
  <si>
    <t>Anschlussnennweite:</t>
  </si>
  <si>
    <t>19.12.2018 FK</t>
  </si>
  <si>
    <t>Parameter lt. RealFM</t>
  </si>
  <si>
    <t>Permeatleistung:</t>
  </si>
  <si>
    <t>Art der Rückspülung:</t>
  </si>
  <si>
    <t>keine; manuell; automatisch</t>
  </si>
  <si>
    <t>20.12.2018 FK</t>
  </si>
  <si>
    <t>neu lt. RealFM</t>
  </si>
  <si>
    <t>Art der Zählung</t>
  </si>
  <si>
    <t>keine EVU Zähler</t>
  </si>
  <si>
    <t>Brenner/Rost</t>
  </si>
  <si>
    <t>Dampferzeugung; Wärmeerzeugung für Heizung/WW; Luftheizung; Abfallverbrennung</t>
  </si>
  <si>
    <t>Kesseltyp:</t>
  </si>
  <si>
    <t>Standardkessel; Niedertemperaturkessel; Brennwertkessel</t>
  </si>
  <si>
    <t>Zählerzweck:</t>
  </si>
  <si>
    <t>Gaseingang; Stromausgang; Wärmeausgang</t>
  </si>
  <si>
    <t>Zähler/Interface</t>
  </si>
  <si>
    <t>Einsatzzweck:</t>
  </si>
  <si>
    <t>Heizmedium:</t>
  </si>
  <si>
    <t>Brenner-/Rostprinzip:</t>
  </si>
  <si>
    <t>Nennweite Zuleitung Verteiler</t>
  </si>
  <si>
    <t>Volumen</t>
  </si>
  <si>
    <t>Rampenheizung</t>
  </si>
  <si>
    <t>wassergeführt</t>
  </si>
  <si>
    <t>Temperatur; Volumenstrom; Wärmemenge</t>
  </si>
  <si>
    <t>Nennleistung Wärmetauscher:</t>
  </si>
  <si>
    <t>Fläche</t>
  </si>
  <si>
    <t>Frostschutz:</t>
  </si>
  <si>
    <t>Rauchschutzdruckanlagen</t>
  </si>
  <si>
    <t>Muster:</t>
  </si>
  <si>
    <t>10.01.2019 FK</t>
  </si>
  <si>
    <t>10.01.2019  FK</t>
  </si>
  <si>
    <t>Taschenfilter; Aktivkohle; sonstige</t>
  </si>
  <si>
    <t>15.01.2019 FK</t>
  </si>
  <si>
    <t>18.01.2019 FK</t>
  </si>
  <si>
    <t>neu lt realFM</t>
  </si>
  <si>
    <t>z.B. Fahrradständer, Außenmöbel; Schilder</t>
  </si>
  <si>
    <t>Parameter lt. Real FM</t>
  </si>
  <si>
    <t>Müllpresse, Container, Staubsaug</t>
  </si>
  <si>
    <t>25.01.2019 FK</t>
  </si>
  <si>
    <t>neu  lt. RealFM</t>
  </si>
  <si>
    <t>Diesel; Elektro</t>
  </si>
  <si>
    <t>Parameter lt. realFM</t>
  </si>
  <si>
    <t>Automationsstationen mit Bedien- und Beobachtungseinrichtungen, GA-Funktionen, Anwendungssoftware, Lizenzen, Sensoren und Aktoren, Schnittstellen zu Feldgeräten und anderen Automationseinrichtungen (nur offene Systeme)</t>
  </si>
  <si>
    <t>Schaltschränke zur Aufnahme von Automationssystemen (KG 481) mit Leistungs-, Steuerungs- und Sicherungsbaugruppen einschließlich zugehöriger Kabel und Leitungen, Verlegesysteme soweit nicht in anderen Kostengruppen erfasst</t>
  </si>
  <si>
    <t>Übergeordnete Einrichtungen für Gebäudeautomation und Gebäudemanagement mit Bedienstationen, Programmiereinrichtungen, Anwendungssoftware, Lizenzen, Servern, Schnittstellen zu Automationseinrichtungen und externen Einrichtungen</t>
  </si>
  <si>
    <t xml:space="preserve">25.01.2019 FK </t>
  </si>
  <si>
    <t>Raumautomationssysteme</t>
  </si>
  <si>
    <t>neu lt RealFM</t>
  </si>
  <si>
    <t>Raumautomationsstationen mit Bedien- und Anzeigeeinrichtungen, Schnittstellen zu Feldgeräten und andere Automationseinrichtungen</t>
  </si>
  <si>
    <t>Bus System</t>
  </si>
  <si>
    <t xml:space="preserve">neu lt real FM </t>
  </si>
  <si>
    <t>Parameter ergänzt</t>
  </si>
  <si>
    <t>UW</t>
  </si>
  <si>
    <t>BUS = Datensystem auf gemeinsamen Übertragungsweg = UW</t>
  </si>
  <si>
    <t>Art des BUS-Systems</t>
  </si>
  <si>
    <t>z.B. für Fahrzeugwaschanlagen</t>
  </si>
  <si>
    <t>Art der Beheizung</t>
  </si>
  <si>
    <t>direkt; indirekt</t>
  </si>
  <si>
    <t xml:space="preserve">31.01.2019 FK </t>
  </si>
  <si>
    <t>Sprühbefeuchter; Dampfbefeuchter</t>
  </si>
  <si>
    <t>Parameter3 lt. realFM</t>
  </si>
  <si>
    <t>Kollektorfläche in Summe:</t>
  </si>
  <si>
    <t>gekapselt; ungekapselt</t>
  </si>
  <si>
    <t>Parameter  lt realFM</t>
  </si>
  <si>
    <t>31.01.2019FK</t>
  </si>
  <si>
    <t>auch Leseeinheit</t>
  </si>
  <si>
    <t>Brandmeldezentrale/Unterzentrale</t>
  </si>
  <si>
    <t>2;3;5;6;9;10;12;20;30</t>
  </si>
  <si>
    <t>KNX-System; LON-System; BACnet; sonstiges</t>
  </si>
  <si>
    <t>Rauch und Brandmelder</t>
  </si>
  <si>
    <t>Taster</t>
  </si>
  <si>
    <t>Wettersensor</t>
  </si>
  <si>
    <t>Öffnungsklappe</t>
  </si>
  <si>
    <t>Handauslöser</t>
  </si>
  <si>
    <t>Haftmagnete</t>
  </si>
  <si>
    <t>Probenahmeventil</t>
  </si>
  <si>
    <t>Wärmespeicher</t>
  </si>
  <si>
    <t>Strangregulierventile</t>
  </si>
  <si>
    <t>Umwälzpumpe</t>
  </si>
  <si>
    <t>Heizungsmischer</t>
  </si>
  <si>
    <t>statische Heizflächen</t>
  </si>
  <si>
    <t>Luftverteilelement</t>
  </si>
  <si>
    <t>Nottaster</t>
  </si>
  <si>
    <t>Lasttrennschalter</t>
  </si>
  <si>
    <t>Schaltsteuerung</t>
  </si>
  <si>
    <t>Zähler/WEB-Interface</t>
  </si>
  <si>
    <t>Überwachungseinrichtung</t>
  </si>
  <si>
    <t>Ableitungseinrichtung/Trennstellen</t>
  </si>
  <si>
    <t>Potentialausgleichschiene</t>
  </si>
  <si>
    <t>Feuerwehrbedienfeld</t>
  </si>
  <si>
    <t>Übertragungseinrichtung</t>
  </si>
  <si>
    <t>Koppler</t>
  </si>
  <si>
    <t>Art des Kabels:</t>
  </si>
  <si>
    <t>barl</t>
  </si>
  <si>
    <t>Löschsteuer- und Störmeldezentrale/Bedienteil</t>
  </si>
  <si>
    <t>Tank, Behälter</t>
  </si>
  <si>
    <t xml:space="preserve">Nennbelastung </t>
  </si>
  <si>
    <t>Versionierung</t>
  </si>
  <si>
    <t>1.0</t>
  </si>
  <si>
    <t>1.1</t>
  </si>
  <si>
    <t>permanetes Ausfüllen der Felder Anlage , Anlagenteil, Gerät um Sortierungen zu ermöglichen</t>
  </si>
  <si>
    <t>1.2</t>
  </si>
  <si>
    <t>2017</t>
  </si>
  <si>
    <t>2018</t>
  </si>
  <si>
    <t>Kopie des Import Blattes nur mit Werten (nicht Formeln) [Import PM]</t>
  </si>
  <si>
    <t>08.02.2019</t>
  </si>
  <si>
    <t>2.0</t>
  </si>
  <si>
    <t>Makro für den automatischen Import</t>
  </si>
  <si>
    <t>Zusammenführen der Struktur und Parameterblattes</t>
  </si>
  <si>
    <t>Strom:</t>
  </si>
  <si>
    <t>Stromkreismodul</t>
  </si>
  <si>
    <t xml:space="preserve">Unterstation </t>
  </si>
  <si>
    <t>Anzahl der Endstromkreise</t>
  </si>
  <si>
    <t>Stromkreisumschaltmodule</t>
  </si>
  <si>
    <t>06.03.2019 FK</t>
  </si>
  <si>
    <t>neu lt. NL C</t>
  </si>
  <si>
    <t>Antenne</t>
  </si>
  <si>
    <t>15.03.2019 FK</t>
  </si>
  <si>
    <t>neu_Objektfunkanlagen wurden fälschlicherweise im Workshop gestrichen</t>
  </si>
  <si>
    <t>Funkstandard:</t>
  </si>
  <si>
    <t>Außenantenne; Innenantenne; Schlitzkabel</t>
  </si>
  <si>
    <t>analog; digital</t>
  </si>
  <si>
    <t>Anbindung BOS:</t>
  </si>
  <si>
    <t>Funk; direkt TETRA</t>
  </si>
  <si>
    <t>USV</t>
  </si>
  <si>
    <t>Überarbeitung: * in "Bezeichnung"-sspalte generell gelöscht, Fehler in Kürzeln beseitigt, 
Nullen in Import wegprogrammiert, ZAHL durch Zahl ersetzt</t>
  </si>
  <si>
    <t>Notwendige Aktionen für das monatliche update</t>
  </si>
  <si>
    <t>1.</t>
  </si>
  <si>
    <t>2.</t>
  </si>
  <si>
    <t>alle neuen Einträge rot markieren</t>
  </si>
  <si>
    <t>Objekt-Funkzentrale</t>
  </si>
  <si>
    <t>Bezeichnung noch korrekt?</t>
  </si>
  <si>
    <t>Paternoster</t>
  </si>
  <si>
    <t>keine EVU Zähler, nur interne Zähler</t>
  </si>
  <si>
    <t>Strom; Heißwasser</t>
  </si>
  <si>
    <t>31-3-19</t>
  </si>
  <si>
    <t>Kre-ieren eine Blattes für den Import ins PTS [calc step]</t>
  </si>
  <si>
    <t>28.03.2019 FK</t>
  </si>
  <si>
    <t>Rechtschreibung</t>
  </si>
  <si>
    <t>29.03.2019 FK</t>
  </si>
  <si>
    <t>Forderung LE</t>
  </si>
  <si>
    <t>Motorleistung</t>
  </si>
  <si>
    <t xml:space="preserve">möglicher Netzparallelbetrieb </t>
  </si>
  <si>
    <t>0; &lt;100; &gt;100</t>
  </si>
  <si>
    <t>ms</t>
  </si>
  <si>
    <t>auch Biogas</t>
  </si>
  <si>
    <t>Fabrikat Nr.</t>
  </si>
  <si>
    <t>Anzahl Entnahmestellen</t>
  </si>
  <si>
    <t>Ladestationsart:</t>
  </si>
  <si>
    <t>Erkenntnis DZNE</t>
  </si>
  <si>
    <t>Auslässe</t>
  </si>
  <si>
    <t>Anlagenteil wurde vergessen</t>
  </si>
  <si>
    <t>Registrierungsnummer MaStR:</t>
  </si>
  <si>
    <t>Entspannungsstation</t>
  </si>
  <si>
    <t>4.</t>
  </si>
  <si>
    <t>Energie-Kapazität:</t>
  </si>
  <si>
    <t>Nutzung /Zweck</t>
  </si>
  <si>
    <t>Gaswächter</t>
  </si>
  <si>
    <t>Warneinrichtung, optisch</t>
  </si>
  <si>
    <t>Warneinrichtung , akustisch</t>
  </si>
  <si>
    <t>10.04.2019 FK</t>
  </si>
  <si>
    <t>ABA DZNE nutzt diese</t>
  </si>
  <si>
    <t>dB</t>
  </si>
  <si>
    <t>Schalldruck</t>
  </si>
  <si>
    <t>mechanisch; pneumatisch; elektronisch;</t>
  </si>
  <si>
    <t>Leuchtenart:</t>
  </si>
  <si>
    <t>Drehspiegel-; Blitz-; LED-; Linsenoptik-; Blink-;</t>
  </si>
  <si>
    <t>EES (elektr. Energiespeichersysteme)</t>
  </si>
  <si>
    <t>Name ergänzt</t>
  </si>
  <si>
    <t xml:space="preserve">Stromspeicher </t>
  </si>
  <si>
    <t>neue Name&amp;Zuordnung</t>
  </si>
  <si>
    <t>neue Parameter</t>
  </si>
  <si>
    <t>Verbot ab 2020</t>
  </si>
  <si>
    <t>alle roten Zeichen vom letzten update schwarz formatieren (filtern nach rot)</t>
  </si>
  <si>
    <t>graue Zahlen noch nicht korrekt</t>
  </si>
  <si>
    <t xml:space="preserve"> =SUMME((VERGLEICH(b2:b861&amp;"";b2:b861&amp;"";0)=ZEILE(1:7))*1)-1</t>
  </si>
  <si>
    <r>
      <t xml:space="preserve">GWP </t>
    </r>
    <r>
      <rPr>
        <sz val="10"/>
        <rFont val="Calibri"/>
        <family val="2"/>
        <scheme val="minor"/>
      </rPr>
      <t>(über 100 
Jahre nach BAFU &amp; IPCC)</t>
    </r>
  </si>
  <si>
    <t>Anzahl Regalfelder:</t>
  </si>
  <si>
    <t>11.04.2019 FK</t>
  </si>
  <si>
    <t>Parameter lt. Prüfliste Finanzämter</t>
  </si>
  <si>
    <t>Schreibweise Art korrigiert</t>
  </si>
  <si>
    <t>09.05.2019 FK</t>
  </si>
  <si>
    <t>Parameter 1 Auswahl gelöscht</t>
  </si>
  <si>
    <t>Klasse A (Kurz); Klasse B (Lang); Klasse C (Puffer)</t>
  </si>
  <si>
    <t>Auslaufbauwerk; Pumpe/Pumpwerk; Drosseleinrichtung; Schieber; Rechen; Sieb; Zisterne</t>
  </si>
  <si>
    <t>Löschwasserteich-/becken</t>
  </si>
  <si>
    <t>6;10;16;</t>
  </si>
  <si>
    <t>I;II; III; IV</t>
  </si>
  <si>
    <t xml:space="preserve">Cu; Al; Al-Legierung; Stahl(Zn);Stahl (Cu); Stahl(CrNi) </t>
  </si>
  <si>
    <t>N0,5; N1; N1;5; N2; N2;5; N3; N3;5; N4; N4;5; N5; N5;5; N6; N6;5; N7; N7;5; N8; N8;5; N9; N9;5; N10; N10;5; N11; N11;5; N12; N12;5; N13; N13;5; N14; N14;5; N15; N15;5; N16; N16;5; N17; N17;5; N18; N18;5; N19; N20</t>
  </si>
  <si>
    <t>DN40; DN100</t>
  </si>
  <si>
    <t>TYP: AUTOMATISCHE BRANDMELDER 1-12           TYP: RAUCHWARNMELDER13-15</t>
  </si>
  <si>
    <t>ungeregelt; Differenzdruckreglung (DD); volumenstromabh. DD; Hocheffizienz Pumpen (EE)</t>
  </si>
  <si>
    <t>Biogas; Flüssiggas; Erdgas; Heizöl; Pellet; Hackschnitzel; Scheitholz; Kohle; Koks; Elektro</t>
  </si>
  <si>
    <t>MonoSi; PolySi; Dünnschicht</t>
  </si>
  <si>
    <t>Heizöl leicht; Diesel (B7); Diesel (B0); Biogas</t>
  </si>
  <si>
    <t>Wallbox; Standladesäule; etc.</t>
  </si>
  <si>
    <t>mechanisch; pneumatisch; elektronisch</t>
  </si>
  <si>
    <t>CO2; CO; H2; NH2; NO2; Benzin; etc.</t>
  </si>
  <si>
    <t>CO2; CO; H2; NH2; NO2;  Benzin; etc.</t>
  </si>
  <si>
    <t xml:space="preserve"> mit nicht formstabilem Faltschlauch;  mit formstabilem W-Schlauch</t>
  </si>
  <si>
    <t>Verbrauch</t>
  </si>
  <si>
    <t xml:space="preserve"> neu lt. Keyplayer</t>
  </si>
  <si>
    <t>alle RCD Typen</t>
  </si>
  <si>
    <t>Motorleistung:</t>
  </si>
  <si>
    <t>28.05.2019 FK</t>
  </si>
  <si>
    <t>Kopie von NEA</t>
  </si>
  <si>
    <t>BITTE NICHT MEHR BENUTZEN!</t>
  </si>
  <si>
    <t>auch Gasgeneratoren</t>
  </si>
  <si>
    <t>manuell verfahrbar; elektromotorisch verfahrbar</t>
  </si>
  <si>
    <t>auch Fenster in Gewächshäusern, z.B. Cabrio-Gewächshäuser</t>
  </si>
  <si>
    <t>29.05.2019 FK</t>
  </si>
  <si>
    <t>synchronisierfähig; nicht synchronisierfähig</t>
  </si>
  <si>
    <t>Tankinhalt</t>
  </si>
  <si>
    <t>Asynchronmotor; Synchronmotor</t>
  </si>
  <si>
    <t>Betriebsart:</t>
  </si>
  <si>
    <t>wärmegeführt; stromgeführt; stromorientiert; netzgeführt</t>
  </si>
  <si>
    <t xml:space="preserve">Zähleroption: </t>
  </si>
  <si>
    <t>S0 Kontakt; M-BUS</t>
  </si>
  <si>
    <t>1. Zeile vom "calc step" sheet in alle Zeilen desselben sheets  kopieren</t>
  </si>
  <si>
    <t>komplette Seite "calc step" (a1:AE861) kopieren und in "Import sheet" nur Werte" einfügen</t>
  </si>
  <si>
    <t>29.05.2019</t>
  </si>
  <si>
    <t>Mai Version versendet</t>
  </si>
  <si>
    <t>konrollieren ob neue Kürzel die komplette Vorgänger (Anlagenteil und Anlage bei einem Gerät) haben</t>
  </si>
  <si>
    <t>5.</t>
  </si>
  <si>
    <t>3.</t>
  </si>
  <si>
    <t>Balgengaszähler; Drehkolbenzähler; Ultraschallzähler</t>
  </si>
  <si>
    <t>Biogas; Erdgas; Flüssiggas; Heizöl; Diesel(B7); Diesel(B0)</t>
  </si>
  <si>
    <t>Öl/Gasbrenner mit bzw. ohne Gebläse; Rostfeuerung (Plan-, Wander-, Treppen-, Unterschubrost)</t>
  </si>
  <si>
    <t>Wechselrichter/Laderegler</t>
  </si>
  <si>
    <t>Einspeisung; Eigennutzung(Insel);</t>
  </si>
  <si>
    <t>EMA mit Aufschaltung; EMA ohne Aufschaltung</t>
  </si>
  <si>
    <t>Transmitter/Sensor (NICHT MEHR VERWENDEN!)</t>
  </si>
  <si>
    <t>14.06.2019 FK</t>
  </si>
  <si>
    <t>auch Notdusche, Augendusche</t>
  </si>
  <si>
    <t>05.08.2019 FK</t>
  </si>
  <si>
    <t>Nossen</t>
  </si>
  <si>
    <r>
      <t xml:space="preserve">Drallauslass; Quellauslass; Tellerventil; </t>
    </r>
    <r>
      <rPr>
        <sz val="11"/>
        <color rgb="FFFF0000"/>
        <rFont val="Calibri"/>
        <family val="2"/>
        <scheme val="minor"/>
      </rPr>
      <t>Textilauslass</t>
    </r>
  </si>
  <si>
    <t>Par3</t>
  </si>
  <si>
    <t>06.08.2019 FK</t>
  </si>
  <si>
    <r>
      <t xml:space="preserve">Taschenfilter; Aktivkohle; </t>
    </r>
    <r>
      <rPr>
        <sz val="11"/>
        <color rgb="FFFF0000"/>
        <rFont val="Calibri"/>
        <family val="2"/>
        <scheme val="minor"/>
      </rPr>
      <t>Kassettenfilter; Faltfiltereinsatz;</t>
    </r>
    <r>
      <rPr>
        <sz val="11"/>
        <rFont val="Calibri"/>
        <family val="2"/>
        <scheme val="minor"/>
      </rPr>
      <t xml:space="preserve"> sonstige</t>
    </r>
  </si>
  <si>
    <t>09.08.2019 FK</t>
  </si>
  <si>
    <t>neu f. DD1</t>
  </si>
  <si>
    <t>Kühlschrank; Kühltruhe; Kühlvitrine; Salattheken; Saftmaschine; Eistruhe; Eiswürfelbereiter; Schockfroster; Kühlzellen (inkl. Türen); Tiefkühlzellen (inkl. Türen)</t>
  </si>
  <si>
    <t>Kühlmöbel/Kühlschrank</t>
  </si>
  <si>
    <t>neu f DD1</t>
  </si>
  <si>
    <t>IX</t>
  </si>
  <si>
    <t>11.09.2019 FK</t>
  </si>
  <si>
    <t>Bezeichnungserweiterung</t>
  </si>
  <si>
    <r>
      <t xml:space="preserve">Typ1; Typ2; Typ3; </t>
    </r>
    <r>
      <rPr>
        <sz val="11"/>
        <color rgb="FFFF0000"/>
        <rFont val="Calibri"/>
        <family val="2"/>
        <scheme val="minor"/>
      </rPr>
      <t>Unterspannung</t>
    </r>
  </si>
  <si>
    <t>Bezeichnung + Par3</t>
  </si>
  <si>
    <t>neues Gerät</t>
  </si>
  <si>
    <t>neues -teil</t>
  </si>
  <si>
    <r>
      <t>Verteilnetz,</t>
    </r>
    <r>
      <rPr>
        <sz val="12"/>
        <color rgb="FFFF0000"/>
        <rFont val="Arial"/>
        <family val="2"/>
      </rPr>
      <t xml:space="preserve"> Gasfarm, </t>
    </r>
    <r>
      <rPr>
        <sz val="12"/>
        <rFont val="Arial"/>
        <family val="2"/>
      </rPr>
      <t xml:space="preserve"> Sonstiges </t>
    </r>
  </si>
  <si>
    <t>Bezeichnung erweitert</t>
  </si>
  <si>
    <t>Einheit par 2</t>
  </si>
  <si>
    <t>11.09.2019</t>
  </si>
  <si>
    <t>Sommer Version versendet</t>
  </si>
  <si>
    <t>Erfordernis für Migration</t>
  </si>
  <si>
    <t>23.10.2019 FK</t>
  </si>
  <si>
    <t>1. Punktmelder als Wärmemelder (thermo-optische, thermo-mechanisch); 2. Punktmelder als Flammenmelder (foto-optisch); 3. Punktmelder Ionisationsmelder; 4.  Punktmelder mit Mehrfachindikatorsensorik; 5. Punktmelder als Thermo-Differential;  6.Linienmelder als Lichtschranke (foto-optisch); 7. Linienmelder als Fühlrohrelement (thermo-mechanisch); 8. Linienmelder als LWL (thermo-optisch); 9. Linienmelder als RAS mittels Punkt 4 und entsprechender Auswerteeinheit; 10. Brandgasmelder (COx); 11. Gasmelder (spezifisch nach dem möglichen Detektionsumfang); 12. Reserve für neue Typen; 13. Meist Punktmelder s.o. mit Signaleinrichtung optische (Blitzlampe z.B.); 14. Meist Punktmelder s.o. mit Signaleinrichtung akustisch (Sirene z.B.); 15. Linienmelder gibt es auch mit zusätzlicher Signaleinrichtung (Spezialanwendung)</t>
  </si>
  <si>
    <t>ENTER entfernt</t>
  </si>
  <si>
    <t>auch Zutrittskontrollanlagen</t>
  </si>
  <si>
    <t>Einheit Par3</t>
  </si>
  <si>
    <t>WinNet, WinGuard, etc.</t>
  </si>
  <si>
    <t>Par3 Auswahl+Einheit</t>
  </si>
  <si>
    <t>07.02.2020 FK</t>
  </si>
  <si>
    <t>Para 3 präzisiert</t>
  </si>
  <si>
    <t>Leistung (konfigurierte)</t>
  </si>
  <si>
    <r>
      <t xml:space="preserve">Ladeinfrastruktur </t>
    </r>
    <r>
      <rPr>
        <sz val="12"/>
        <color rgb="FFFF0000"/>
        <rFont val="Arial"/>
        <family val="2"/>
      </rPr>
      <t>(eMobile)</t>
    </r>
  </si>
  <si>
    <t>"Zapfsäule"</t>
  </si>
  <si>
    <t>(für Ampelanlagen etc.)</t>
  </si>
  <si>
    <t>02.03.2020 FK</t>
  </si>
  <si>
    <t>neu für Migration</t>
  </si>
  <si>
    <r>
      <t>Über</t>
    </r>
    <r>
      <rPr>
        <sz val="12"/>
        <color rgb="FFFF0000"/>
        <rFont val="Arial"/>
        <family val="2"/>
      </rPr>
      <t>-/Unter</t>
    </r>
    <r>
      <rPr>
        <sz val="12"/>
        <rFont val="Arial"/>
        <family val="2"/>
      </rPr>
      <t>spannungsschutzelement</t>
    </r>
  </si>
  <si>
    <t xml:space="preserve">Schuko; CEE; Typ1; Typ2; CCS; CHAdeMO; Tesla </t>
  </si>
  <si>
    <t>BMA mit Aufschaltung (Konzessionär); BMA ohne Aufschaltung</t>
  </si>
  <si>
    <t>Fabriknummer:</t>
  </si>
  <si>
    <t>6.</t>
  </si>
  <si>
    <t>"Import sheet" alle Zellen als Standard formatieren</t>
  </si>
  <si>
    <t>Umzug Stecker, Stecker als Gerät entfernt</t>
  </si>
  <si>
    <t>mittels F7 Rechtschreibung überprüfen</t>
  </si>
  <si>
    <t>7.</t>
  </si>
  <si>
    <t>Migration Erfordernis</t>
  </si>
  <si>
    <t>Schließplan  ist Software oder Dokumentation, allerdings ohne Datei bei einer elektrischen Schließanlagen funktioniert nichts, deshalb aufnehmen</t>
  </si>
  <si>
    <t>Kapazität (Funkkanäle):</t>
  </si>
  <si>
    <t>BOS = Behörden und Organisation mit Sicherheitsaufgaben</t>
  </si>
  <si>
    <t>Fernwirkanlagen , Parkleitsysteme, Personenleitsysteme</t>
  </si>
  <si>
    <t>Pause und Bezeichnung gelöscht</t>
  </si>
  <si>
    <t>Prüfung komplett?</t>
  </si>
  <si>
    <t>Prüfung Parameter vorhanden?</t>
  </si>
  <si>
    <t>8.</t>
  </si>
  <si>
    <t>9.</t>
  </si>
  <si>
    <t>17.3.20</t>
  </si>
  <si>
    <t>Version versendet (Stecker in LIS entfernt)</t>
  </si>
  <si>
    <t>Par4 Format nicht Zahl</t>
  </si>
  <si>
    <t>Bezeichnung, Par4 Bezeichnung,  Par4 Format nicht Zahl</t>
  </si>
  <si>
    <t>Par 2 Format nicht Zahl</t>
  </si>
  <si>
    <t>Par2 Format nicht Zahl</t>
  </si>
  <si>
    <t xml:space="preserve">Version versendet </t>
  </si>
  <si>
    <t>Version an FW verschickt (Zahl als Fomat bei Zerfizierung-nummmern etc. entfernt)</t>
  </si>
  <si>
    <t>Anpassungen an Struktur</t>
  </si>
  <si>
    <t>Regen; Wind; Luftdruck</t>
  </si>
  <si>
    <t>elektrisch; Druckluft; CO2</t>
  </si>
  <si>
    <r>
      <t xml:space="preserve">Nottaster; </t>
    </r>
    <r>
      <rPr>
        <sz val="11"/>
        <color rgb="FFFF0000"/>
        <rFont val="Calibri"/>
        <family val="2"/>
        <scheme val="minor"/>
      </rPr>
      <t>Lüftungstaster</t>
    </r>
  </si>
  <si>
    <t xml:space="preserve"> Adsorption; Biologisches Verfahren; Chemisches Verfahren; Elektrisches Verfahren; Filtration; Flotation; Mechanisches Verfahren; Thermisches Verfahren</t>
  </si>
  <si>
    <t>Flügelradwasserzähler; Volumenzähler; Volumenzähler mit Turbinen; Verbundwasserzähler; Messkapselzähler</t>
  </si>
  <si>
    <t>physikalisch; chemisch</t>
  </si>
  <si>
    <t>Feststoffbrennkessel; Gaskessel ohne Gebläse; Öl/Gaskessel mit Gebläse; sonstige Kessel  (Wasserrohr-, Großwasserraum-, Schnelldampferzeuger, Elektrodampferzeuger, Warmlufterzeuger)</t>
  </si>
  <si>
    <t xml:space="preserve"> oberirdisch;  unterirdisch</t>
  </si>
  <si>
    <t>Plattenwärmeübertrager; Röhrenwärmeübertrager; Rotoren mit Sorption; Rotoren ohne Sorption;  Kompaktwärmeübertrager; Hochleistungs-Kreislaufverbundsystem; Gegenstrom-Schicht-Wärmeübertrager; Umschaltspeicher</t>
  </si>
  <si>
    <t>synchronisierfähig;  nicht synchronisierfähig</t>
  </si>
  <si>
    <t xml:space="preserve">Kraftstoffart (DIN590): </t>
  </si>
  <si>
    <t xml:space="preserve">Objektfunkanlage (Feuerwehr...) GMA Vertrag abschließen! Q: https://www.amev-online.de/AMEVInhalt/Planen/Fernmelde-und-IT-Anlagen/BOS%202017/BOS_2017.pdf &amp; https://www.bdbos.bund.de/SharedDocs/Downloads/DE/Objektversorgung/leitfaden.pdf;jsessionid=1EC0CF6E66B4B99A6647D507ED0116DE.1_cid362?__blob=publicationFile&amp;v=2 </t>
  </si>
  <si>
    <t>vollentsalztes Wasser; Sauerstoff; Flüssigchemikalien;  Schweißgas; Lasergas; Stickstoff; Sauerstoff; CO2; Argon;  Corgon; Flux-Pro; Acetylen; Helium; sonstiges; H2; N2</t>
  </si>
  <si>
    <t>Selbsttätige Löschhilfeanlage; Sprühwasserlöschanlage;  Berieselungsanlage; Feinsprühlöschanlage; Schaumlöschanlage; Funkenlöschanlage</t>
  </si>
  <si>
    <t>CO2-Hochdruck; CO2-Niederdruck; Stickstoff; Argon; Argon-Stickstoff-Gemisch;  Inergengasgemisch; FM 200; Novec 1230; Trigon 300; Inertgas-Wasser-Kombination</t>
  </si>
  <si>
    <t>unterirdischer Löschwasserbehälter; oberirdischer Löschwasserbehälter; Vorlagebehälter;  Druckluftwasserbehälter; Schaumvorratsbehälter; Löschpulverbehälter; CO2-Niederdruckbehälter; Druckgasflasche</t>
  </si>
  <si>
    <t>Explosive Stäube; Staub und Partikel; Gase; Emulsionen- und Ölnebel;  Fahrzeugabgase; Schweißdampf- und rauch</t>
  </si>
  <si>
    <t>Massenkraft- (Zentrifugal) abscheider; Elektrostatischer Abscheider; Filternder  Abscheider; Nassabscheider; Adsorptionsabscheider; Schüttschichtabscheider</t>
  </si>
  <si>
    <t>Massivwand; Spundwand; Pfahlwand; Trägerwand; Schlitzwand;  Natursteinwand -statisch gesamtheitlich tragend</t>
  </si>
  <si>
    <t>N0;5; N1; N1;5; N2; N2;5; N3; N3;5; N4; N4;5; N5; N5;5; N6; N6;5; N7; N7;5; N8; N8;5;  N9; N9;5; N10; N10;5; N11; N11;5; N12; N12;5; N13; N13;5; N14; N14;5; N15; N15;5;  N16; N16;5; N17; N17;5; N18; N18;5; N19; N20</t>
  </si>
  <si>
    <t>Freistehender Mast; Antennenträger; Schleuderbetonmast; freistehender Beleuchtungsträger; sonstiges</t>
  </si>
  <si>
    <t>Freistehender Mast; Schleuderbetonmast; Fahnenmast; sonstiges</t>
  </si>
  <si>
    <t>TYP: AUTOMATISCHE BRANDMELDER:       1. Punktmelder als Wärmemelder (thermo-optische, thermo-mechanisch); 2. Punktmelder als Flammenmelder (foto-optisch); 3. Punktmelder Ionisationsmelder; 4.  Punktmelder mit Mehrfachindikatorsensorik; 5. Punktmelder als Thermo-Differential; 6. Linienmelder als Lichtschranke (foto-optisch); 7. Linienmelder als Fühlrohrelement (thermo-mechanisch); 8. Linienmelder als LWL (thermo-optisch); 9. Linienmelder als RAS mittels Punkt 4 und entsprechender Auswerteeinheit; 10. Brandgasmelder (COx); 11. Gasmelder (spezifisch nach dem möglichen Detektionsumfang); 12. Reserve für neue Typen; TYP RAUCHWARNMELDER: 13. Meist Punktmelder s.o. mit Signaleinrichtung optische (Blitzlampe z.B.); 14. Meist Punktmelder s.o. mit Signaleinrichtung akustisch (Sirene z.B.); 15. Linienmelder gibt es auch mit zusätzlicher Signaleinrichtung (Spezialanwendung)</t>
  </si>
  <si>
    <t>Adsorption; Biologisches Verfahren;  Chemisches Verfahren; Elektrisches  Verfahren; Filtration; Flotation;  Mechanisches Verfahren;  Thermisches Verfahren</t>
  </si>
  <si>
    <t>Kraftstoffart:</t>
  </si>
  <si>
    <t>Steckdosentyp:</t>
  </si>
  <si>
    <t>Rechtschreibung Par3</t>
  </si>
  <si>
    <t>Anzahl der Kreise:</t>
  </si>
  <si>
    <t>Rechtschreibung Par2</t>
  </si>
  <si>
    <t>Anzahl der Felder</t>
  </si>
  <si>
    <t>Par1 Rechtschreibung &amp; keine Einheit</t>
  </si>
  <si>
    <t>Anzahl der gleichen Batterien angeben</t>
  </si>
  <si>
    <t>Anzahl gleicher Batterien</t>
  </si>
  <si>
    <r>
      <rPr>
        <sz val="11"/>
        <color rgb="FFFF0000"/>
        <rFont val="Calibri"/>
        <family val="2"/>
        <scheme val="minor"/>
      </rPr>
      <t>zentrale Ladestation (öffentliches Netz)</t>
    </r>
    <r>
      <rPr>
        <sz val="11"/>
        <rFont val="Calibri"/>
        <family val="2"/>
        <scheme val="minor"/>
      </rPr>
      <t xml:space="preserve"> für Mobile, Schiffe, Hubschrauber</t>
    </r>
  </si>
  <si>
    <t>Anzahl der Erder:</t>
  </si>
  <si>
    <t>Anzahl der PA Schienen:</t>
  </si>
  <si>
    <t>Anzahl Lautsprecher:</t>
  </si>
  <si>
    <t>neu_Objektversorgungsanlagen wurden fälschlicherweise im Workshop gestrichen</t>
  </si>
  <si>
    <r>
      <t>Objekt-</t>
    </r>
    <r>
      <rPr>
        <sz val="12"/>
        <color rgb="FFFF0000"/>
        <rFont val="Arial"/>
        <family val="2"/>
      </rPr>
      <t>Versorgungs</t>
    </r>
    <r>
      <rPr>
        <sz val="12"/>
        <rFont val="Arial"/>
        <family val="2"/>
      </rPr>
      <t>anlage für BOS</t>
    </r>
  </si>
  <si>
    <t>Bezeichnung der Anlage geändert</t>
  </si>
  <si>
    <r>
      <t>Fri</t>
    </r>
    <r>
      <rPr>
        <sz val="12"/>
        <color rgb="FFFF0000"/>
        <rFont val="Arial"/>
        <family val="2"/>
      </rPr>
      <t>t</t>
    </r>
    <r>
      <rPr>
        <sz val="12"/>
        <rFont val="Arial"/>
        <family val="2"/>
      </rPr>
      <t>teuse</t>
    </r>
  </si>
  <si>
    <t>Rechtschreibung der Bezeichnung der Anlage</t>
  </si>
  <si>
    <t>Anzahl</t>
  </si>
  <si>
    <t>Anzahl der GASFLASCHEN</t>
  </si>
  <si>
    <t>Indoor Geräte</t>
  </si>
  <si>
    <t xml:space="preserve">Rollregale / Verfahrbare Regale passen besser hier als KG370 </t>
  </si>
  <si>
    <t>Anzahl ISP Stationen</t>
  </si>
  <si>
    <t>Anzahl Felder</t>
  </si>
  <si>
    <t>Anzahl Datenpunkte</t>
  </si>
  <si>
    <t>Rechtschreibkorrekturen &amp; Änderungen von Mai sind noch enthalten</t>
  </si>
  <si>
    <t>Schaltzylinder; Halbzylinder; Halbknaufzylinder; Doppelzylinder; Doppelknaufzylinder; Möbelzylinder, Zylinder für Tresorrohr</t>
  </si>
  <si>
    <t>BMA mit Kopplung Sprachalarmierung; BMA ohne  Kopplung Sprachalarmierung;</t>
  </si>
  <si>
    <t>Gesamtlänge:</t>
  </si>
  <si>
    <t>m?</t>
  </si>
  <si>
    <t>Leitungsart:</t>
  </si>
  <si>
    <t>Anzahl der Module: (Eingabe/Ausgabe)???</t>
  </si>
  <si>
    <t>festgelegte Parameter</t>
  </si>
  <si>
    <t>Lichtfarbe:</t>
  </si>
  <si>
    <t>rot, gelb, weiß,?</t>
  </si>
  <si>
    <t>Grundbauabmessung:</t>
  </si>
  <si>
    <t>Zuordnunsnummer: Melder-# / Gruppen-#</t>
  </si>
  <si>
    <t>Abmessung Einbauöffnung</t>
  </si>
  <si>
    <t>Anzahl der Schlüsselplätze</t>
  </si>
  <si>
    <t>mit; ohne</t>
  </si>
  <si>
    <t>Außen-Beheizung:</t>
  </si>
  <si>
    <t>ö0</t>
  </si>
  <si>
    <t xml:space="preserve">Zuleitung; Rückleitung </t>
  </si>
  <si>
    <t>rot, gelb, weiß,</t>
  </si>
  <si>
    <t>Systemart:</t>
  </si>
  <si>
    <t>Netzwerkoptionen:</t>
  </si>
  <si>
    <t>Sicherheitsklasse:</t>
  </si>
  <si>
    <t>DIN???, Ex-schutz?Gefahreinrichtung?</t>
  </si>
  <si>
    <t>Gesamtbaulänge:</t>
  </si>
  <si>
    <t>Schließzylinder</t>
  </si>
  <si>
    <t>lokal; CLOUD</t>
  </si>
  <si>
    <t>zusätzliches update zu den letzten seit mai 2020</t>
  </si>
  <si>
    <t>Katalog Einheiten</t>
  </si>
  <si>
    <t>Katalog KM</t>
  </si>
  <si>
    <t>Anlagenklassifizierung-Struktur</t>
  </si>
  <si>
    <t>Parameter_anlagenspezifisch</t>
  </si>
  <si>
    <t>MUSTER V4.0</t>
  </si>
  <si>
    <t>calc_step</t>
  </si>
  <si>
    <t>Import PM</t>
  </si>
  <si>
    <t>Statistics</t>
  </si>
  <si>
    <t>Regeln</t>
  </si>
  <si>
    <t>Nützliche Makros</t>
  </si>
  <si>
    <t>BESCHREIBUNG</t>
  </si>
  <si>
    <t>Umfang Datenerfassung</t>
  </si>
  <si>
    <t>abs. Temperaturen oder Temperaturdifferenzen</t>
  </si>
  <si>
    <t xml:space="preserve">pH Wert </t>
  </si>
  <si>
    <t>Wasserchemie; Wasserstoffionen Konzentration</t>
  </si>
  <si>
    <t>(=735 W)</t>
  </si>
  <si>
    <t>elektrischer Widerstand</t>
  </si>
  <si>
    <t>nutzbare techn. Einheiten; bitte nur diese Einheiten nutzen</t>
  </si>
  <si>
    <t>vewendete Kältemittelbezeichnungen; bei Kälteanlgen bitte nur dies Kältemittelbezeichnungen nutzen und das CO2 Equivalent ablesen und aufnehmen</t>
  </si>
  <si>
    <t>interne Realisierung der Import- Stammdaten für Zusatzprogramme</t>
  </si>
  <si>
    <t>Stammdaten-Import Datei für WWB App (nur Werte, keine Formel)</t>
  </si>
  <si>
    <t>interne Statistik und Versionierung</t>
  </si>
  <si>
    <t>interne Bildungsregeln</t>
  </si>
  <si>
    <t>deaktivierte Makros zur internen Erstellungs-, Vollständigkeits-Prüfung</t>
  </si>
  <si>
    <t>NAME der Register</t>
  </si>
  <si>
    <t>diese Informationen sind bereits im Register Anlagenklassifizerungs-Struktur eingearbeitet</t>
  </si>
  <si>
    <t>Version mit entfernten Zeilenumbrüchen in den Parameterzellen , da diese in "stepIN" Importlisten machen</t>
  </si>
  <si>
    <t>Register Gebrauchanleitung eingefügt, überflüssige gelöscht  und aus Gründen der CySi Format in *.xlsx umgewandelt</t>
  </si>
  <si>
    <t>verfasst:</t>
  </si>
  <si>
    <t>allg. Aufzählung der Merkmale und Parameter jeweils für ANLAGE / ANLAGENTEIL / GERÄT</t>
  </si>
  <si>
    <t>SIB Anlagenklassifizierungs Struktur nach Kostengruppen der DIN276 mit Merkmalen und Parametern; entsprechend dieser Struktur die Anlagen… erfassen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</si>
</sst>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_);[Red]\(#,##0\)"/>
    <numFmt numFmtId="166" formatCode="_-* #,##0.00\ &quot;EUR&quot;_-;\-* #,##0.00\ &quot;EUR&quot;_-;_-* &quot;-&quot;??\ &quot;EUR&quot;_-;_-@_-"/>
    <numFmt numFmtId="167" formatCode="_(&quot;€&quot;* #,##0.00_);_(&quot;€&quot;* \(#,##0.00\);_(&quot;€&quot;* &quot;-&quot;??_);_(@_)"/>
  </numFmts>
  <fonts count="8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trike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8"/>
      <color rgb="FF003366"/>
      <name val="Cambri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2"/>
      <color theme="0" tint="-0.49998474074526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0"/>
      <color rgb="FF3A3A3A"/>
      <name val="Tahoma"/>
      <family val="2"/>
    </font>
    <font>
      <sz val="10"/>
      <color rgb="FF3A3A3A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 Narrow"/>
      <family val="2"/>
    </font>
    <font>
      <sz val="10"/>
      <name val="Helvetica 45 Light"/>
      <family val="2"/>
    </font>
    <font>
      <sz val="10"/>
      <name val="Helvetica 45 Light"/>
    </font>
    <font>
      <sz val="11"/>
      <color theme="1"/>
      <name val="Arial"/>
      <family val="2"/>
    </font>
    <font>
      <sz val="10"/>
      <name val="MS Sans Serif"/>
      <family val="2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Arial"/>
      <family val="2"/>
    </font>
    <font>
      <sz val="11"/>
      <color rgb="FFFF0000"/>
      <name val="Calibri"/>
      <family val="2"/>
    </font>
    <font>
      <b/>
      <sz val="12"/>
      <color rgb="FFFF0000"/>
      <name val="Arial"/>
      <family val="2"/>
    </font>
    <font>
      <sz val="10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1" fillId="22" borderId="4" applyNumberFormat="0" applyFont="0" applyAlignment="0" applyProtection="0"/>
    <xf numFmtId="0" fontId="13" fillId="3" borderId="0" applyNumberFormat="0" applyBorder="0" applyAlignment="0" applyProtection="0"/>
    <xf numFmtId="0" fontId="2" fillId="0" borderId="0"/>
    <xf numFmtId="0" fontId="1" fillId="0" borderId="0"/>
    <xf numFmtId="0" fontId="23" fillId="0" borderId="0"/>
    <xf numFmtId="0" fontId="21" fillId="0" borderId="0"/>
    <xf numFmtId="0" fontId="2" fillId="0" borderId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26" fillId="0" borderId="0"/>
    <xf numFmtId="0" fontId="2" fillId="0" borderId="0"/>
    <xf numFmtId="0" fontId="23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6" fillId="30" borderId="0" applyNumberFormat="0" applyBorder="0" applyAlignment="0" applyProtection="0"/>
    <xf numFmtId="0" fontId="35" fillId="29" borderId="0" applyNumberFormat="0" applyBorder="0" applyAlignment="0" applyProtection="0"/>
    <xf numFmtId="0" fontId="34" fillId="28" borderId="0" applyNumberFormat="0" applyBorder="0" applyAlignment="0" applyProtection="0"/>
    <xf numFmtId="0" fontId="33" fillId="0" borderId="0" applyBorder="0" applyProtection="0"/>
    <xf numFmtId="0" fontId="32" fillId="0" borderId="0"/>
    <xf numFmtId="0" fontId="32" fillId="0" borderId="0"/>
    <xf numFmtId="0" fontId="2" fillId="0" borderId="0"/>
    <xf numFmtId="0" fontId="23" fillId="0" borderId="0"/>
    <xf numFmtId="0" fontId="45" fillId="0" borderId="0" applyNumberFormat="0" applyFill="0" applyBorder="0" applyAlignment="0" applyProtection="0"/>
    <xf numFmtId="0" fontId="49" fillId="0" borderId="0"/>
    <xf numFmtId="0" fontId="41" fillId="0" borderId="0"/>
    <xf numFmtId="0" fontId="2" fillId="0" borderId="0"/>
    <xf numFmtId="0" fontId="23" fillId="0" borderId="0"/>
    <xf numFmtId="0" fontId="1" fillId="0" borderId="0"/>
    <xf numFmtId="0" fontId="25" fillId="0" borderId="0"/>
    <xf numFmtId="0" fontId="25" fillId="0" borderId="0"/>
    <xf numFmtId="0" fontId="70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1" fillId="22" borderId="4" applyNumberFormat="0" applyFont="0" applyAlignment="0" applyProtection="0"/>
    <xf numFmtId="0" fontId="13" fillId="3" borderId="0" applyNumberFormat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2" fillId="0" borderId="0"/>
    <xf numFmtId="0" fontId="23" fillId="0" borderId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0" applyNumberForma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61" fillId="34" borderId="22" applyNumberFormat="0" applyAlignment="0" applyProtection="0"/>
    <xf numFmtId="0" fontId="62" fillId="35" borderId="23" applyNumberFormat="0" applyAlignment="0" applyProtection="0"/>
    <xf numFmtId="0" fontId="63" fillId="35" borderId="22" applyNumberFormat="0" applyAlignment="0" applyProtection="0"/>
    <xf numFmtId="0" fontId="64" fillId="0" borderId="24" applyNumberFormat="0" applyFill="0" applyAlignment="0" applyProtection="0"/>
    <xf numFmtId="0" fontId="65" fillId="36" borderId="25" applyNumberFormat="0" applyAlignment="0" applyProtection="0"/>
    <xf numFmtId="0" fontId="39" fillId="0" borderId="0" applyNumberFormat="0" applyFill="0" applyBorder="0" applyAlignment="0" applyProtection="0"/>
    <xf numFmtId="0" fontId="23" fillId="37" borderId="26" applyNumberFormat="0" applyFont="0" applyAlignment="0" applyProtection="0"/>
    <xf numFmtId="0" fontId="66" fillId="0" borderId="0" applyNumberFormat="0" applyFill="0" applyBorder="0" applyAlignment="0" applyProtection="0"/>
    <xf numFmtId="0" fontId="27" fillId="0" borderId="27" applyNumberFormat="0" applyFill="0" applyAlignment="0" applyProtection="0"/>
    <xf numFmtId="0" fontId="67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67" fillId="41" borderId="0" applyNumberFormat="0" applyBorder="0" applyAlignment="0" applyProtection="0"/>
    <xf numFmtId="0" fontId="67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67" fillId="45" borderId="0" applyNumberFormat="0" applyBorder="0" applyAlignment="0" applyProtection="0"/>
    <xf numFmtId="0" fontId="67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67" fillId="53" borderId="0" applyNumberFormat="0" applyBorder="0" applyAlignment="0" applyProtection="0"/>
    <xf numFmtId="0" fontId="67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6" borderId="0" applyNumberFormat="0" applyBorder="0" applyAlignment="0" applyProtection="0"/>
    <xf numFmtId="0" fontId="67" fillId="57" borderId="0" applyNumberFormat="0" applyBorder="0" applyAlignment="0" applyProtection="0"/>
    <xf numFmtId="0" fontId="67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67" fillId="61" borderId="0" applyNumberFormat="0" applyBorder="0" applyAlignment="0" applyProtection="0"/>
    <xf numFmtId="0" fontId="41" fillId="0" borderId="0"/>
    <xf numFmtId="0" fontId="71" fillId="0" borderId="0" applyNumberFormat="0" applyFill="0" applyBorder="0" applyAlignment="0" applyProtection="0"/>
    <xf numFmtId="0" fontId="2" fillId="0" borderId="0"/>
    <xf numFmtId="0" fontId="72" fillId="0" borderId="0">
      <alignment vertical="top" wrapText="1"/>
    </xf>
    <xf numFmtId="0" fontId="69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164" fontId="2" fillId="0" borderId="0" applyFont="0" applyFill="0" applyBorder="0" applyAlignment="0" applyProtection="0"/>
    <xf numFmtId="165" fontId="2" fillId="0" borderId="0" applyFont="0" applyBorder="0" applyAlignment="0" applyProtection="0"/>
    <xf numFmtId="9" fontId="73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2" fillId="0" borderId="0"/>
    <xf numFmtId="0" fontId="2" fillId="0" borderId="0"/>
    <xf numFmtId="0" fontId="76" fillId="0" borderId="0"/>
    <xf numFmtId="166" fontId="73" fillId="0" borderId="0" applyFont="0" applyFill="0" applyBorder="0" applyAlignment="0" applyProtection="0"/>
    <xf numFmtId="0" fontId="2" fillId="0" borderId="0"/>
    <xf numFmtId="0" fontId="41" fillId="0" borderId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2" fillId="0" borderId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27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34" applyFont="1" applyFill="1" applyBorder="1" applyAlignment="1">
      <alignment horizontal="center" vertical="center" wrapText="1"/>
    </xf>
    <xf numFmtId="0" fontId="22" fillId="0" borderId="0" xfId="3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/>
    </xf>
    <xf numFmtId="0" fontId="3" fillId="0" borderId="0" xfId="34" applyFont="1" applyFill="1" applyBorder="1" applyAlignment="1">
      <alignment horizontal="center" wrapText="1"/>
    </xf>
    <xf numFmtId="0" fontId="2" fillId="0" borderId="0" xfId="34" applyFont="1" applyFill="1" applyBorder="1" applyAlignment="1">
      <alignment horizontal="center" wrapText="1"/>
    </xf>
    <xf numFmtId="0" fontId="0" fillId="27" borderId="0" xfId="0" applyFill="1"/>
    <xf numFmtId="0" fontId="0" fillId="0" borderId="0" xfId="0"/>
    <xf numFmtId="0" fontId="0" fillId="0" borderId="0" xfId="0" applyFill="1"/>
    <xf numFmtId="0" fontId="38" fillId="0" borderId="0" xfId="0" applyFont="1" applyFill="1"/>
    <xf numFmtId="0" fontId="0" fillId="0" borderId="0" xfId="0" applyFont="1"/>
    <xf numFmtId="0" fontId="0" fillId="0" borderId="0" xfId="0" applyFont="1" applyAlignment="1"/>
    <xf numFmtId="0" fontId="0" fillId="0" borderId="0" xfId="0" applyFill="1" applyBorder="1"/>
    <xf numFmtId="0" fontId="39" fillId="0" borderId="0" xfId="0" applyFont="1"/>
    <xf numFmtId="0" fontId="3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0" fillId="0" borderId="0" xfId="0" applyAlignment="1">
      <alignment horizontal="left"/>
    </xf>
    <xf numFmtId="0" fontId="39" fillId="0" borderId="0" xfId="0" applyFont="1" applyFill="1"/>
    <xf numFmtId="0" fontId="3" fillId="0" borderId="0" xfId="6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39" fillId="0" borderId="0" xfId="0" applyFont="1" applyBorder="1"/>
    <xf numFmtId="14" fontId="0" fillId="0" borderId="0" xfId="0" applyNumberFormat="1"/>
    <xf numFmtId="0" fontId="44" fillId="0" borderId="11" xfId="0" applyFont="1" applyBorder="1"/>
    <xf numFmtId="0" fontId="44" fillId="0" borderId="12" xfId="0" applyFont="1" applyBorder="1"/>
    <xf numFmtId="0" fontId="44" fillId="0" borderId="13" xfId="0" applyFont="1" applyBorder="1"/>
    <xf numFmtId="49" fontId="39" fillId="0" borderId="0" xfId="62" applyNumberFormat="1" applyFont="1" applyFill="1" applyBorder="1" applyAlignment="1">
      <alignment wrapText="1"/>
    </xf>
    <xf numFmtId="0" fontId="39" fillId="0" borderId="15" xfId="0" applyFont="1" applyBorder="1"/>
    <xf numFmtId="0" fontId="38" fillId="27" borderId="0" xfId="0" applyFont="1" applyFill="1" applyBorder="1"/>
    <xf numFmtId="0" fontId="38" fillId="0" borderId="14" xfId="0" applyFont="1" applyBorder="1"/>
    <xf numFmtId="0" fontId="38" fillId="0" borderId="0" xfId="0" applyFont="1" applyBorder="1"/>
    <xf numFmtId="49" fontId="39" fillId="0" borderId="0" xfId="62" applyNumberFormat="1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3" fillId="0" borderId="0" xfId="0" applyNumberFormat="1" applyFont="1" applyFill="1" applyBorder="1" applyAlignment="1">
      <alignment horizontal="left"/>
    </xf>
    <xf numFmtId="11" fontId="38" fillId="0" borderId="15" xfId="0" quotePrefix="1" applyNumberFormat="1" applyFont="1" applyBorder="1"/>
    <xf numFmtId="0" fontId="38" fillId="0" borderId="15" xfId="0" applyFont="1" applyBorder="1"/>
    <xf numFmtId="49" fontId="38" fillId="0" borderId="14" xfId="62" applyNumberFormat="1" applyFont="1" applyFill="1" applyBorder="1" applyAlignment="1">
      <alignment wrapText="1"/>
    </xf>
    <xf numFmtId="49" fontId="38" fillId="0" borderId="0" xfId="62" applyNumberFormat="1" applyFont="1" applyFill="1" applyBorder="1" applyAlignment="1">
      <alignment wrapText="1"/>
    </xf>
    <xf numFmtId="49" fontId="38" fillId="27" borderId="14" xfId="62" applyNumberFormat="1" applyFont="1" applyFill="1" applyBorder="1" applyAlignment="1">
      <alignment wrapText="1"/>
    </xf>
    <xf numFmtId="49" fontId="38" fillId="27" borderId="0" xfId="62" applyNumberFormat="1" applyFont="1" applyFill="1" applyBorder="1" applyAlignment="1">
      <alignment wrapText="1"/>
    </xf>
    <xf numFmtId="0" fontId="38" fillId="27" borderId="15" xfId="0" applyFont="1" applyFill="1" applyBorder="1"/>
    <xf numFmtId="49" fontId="38" fillId="0" borderId="14" xfId="62" applyNumberFormat="1" applyFont="1" applyBorder="1" applyAlignment="1">
      <alignment wrapText="1"/>
    </xf>
    <xf numFmtId="49" fontId="38" fillId="0" borderId="0" xfId="62" applyNumberFormat="1" applyFont="1" applyBorder="1" applyAlignment="1">
      <alignment wrapText="1"/>
    </xf>
    <xf numFmtId="0" fontId="38" fillId="27" borderId="14" xfId="62" applyFont="1" applyFill="1" applyBorder="1" applyAlignment="1">
      <alignment wrapText="1"/>
    </xf>
    <xf numFmtId="0" fontId="38" fillId="27" borderId="0" xfId="62" applyFont="1" applyFill="1" applyBorder="1" applyAlignment="1">
      <alignment wrapText="1"/>
    </xf>
    <xf numFmtId="0" fontId="38" fillId="0" borderId="0" xfId="62" applyFont="1" applyBorder="1" applyAlignment="1">
      <alignment wrapText="1"/>
    </xf>
    <xf numFmtId="0" fontId="38" fillId="27" borderId="14" xfId="0" applyFont="1" applyFill="1" applyBorder="1"/>
    <xf numFmtId="0" fontId="38" fillId="0" borderId="14" xfId="62" applyFont="1" applyBorder="1" applyAlignment="1">
      <alignment wrapText="1"/>
    </xf>
    <xf numFmtId="0" fontId="38" fillId="0" borderId="0" xfId="0" applyFont="1" applyFill="1" applyBorder="1"/>
    <xf numFmtId="49" fontId="25" fillId="0" borderId="14" xfId="62" applyNumberFormat="1" applyFont="1" applyFill="1" applyBorder="1" applyAlignment="1">
      <alignment wrapText="1"/>
    </xf>
    <xf numFmtId="49" fontId="39" fillId="0" borderId="14" xfId="62" applyNumberFormat="1" applyFont="1" applyBorder="1" applyAlignment="1">
      <alignment wrapText="1"/>
    </xf>
    <xf numFmtId="0" fontId="41" fillId="0" borderId="0" xfId="0" applyFont="1" applyFill="1" applyAlignment="1">
      <alignment horizontal="right"/>
    </xf>
    <xf numFmtId="0" fontId="41" fillId="0" borderId="0" xfId="0" applyFont="1" applyAlignment="1">
      <alignment horizontal="right"/>
    </xf>
    <xf numFmtId="0" fontId="4" fillId="31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38" fillId="0" borderId="0" xfId="0" applyFont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38" fillId="0" borderId="0" xfId="0" applyFont="1" applyFill="1" applyBorder="1" applyAlignment="1">
      <alignment vertical="top"/>
    </xf>
    <xf numFmtId="0" fontId="48" fillId="0" borderId="0" xfId="0" applyNumberFormat="1" applyFont="1" applyFill="1" applyBorder="1" applyAlignment="1">
      <alignment horizontal="center"/>
    </xf>
    <xf numFmtId="0" fontId="3" fillId="31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32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60" applyFont="1" applyFill="1" applyBorder="1"/>
    <xf numFmtId="0" fontId="3" fillId="0" borderId="0" xfId="60" applyFont="1" applyFill="1" applyBorder="1"/>
    <xf numFmtId="0" fontId="46" fillId="0" borderId="0" xfId="63" applyFont="1" applyFill="1" applyBorder="1" applyAlignment="1">
      <alignment horizontal="left"/>
    </xf>
    <xf numFmtId="0" fontId="40" fillId="0" borderId="0" xfId="0" applyFont="1" applyFill="1" applyBorder="1" applyAlignment="1">
      <alignment horizontal="center"/>
    </xf>
    <xf numFmtId="0" fontId="25" fillId="0" borderId="0" xfId="35" applyFont="1" applyFill="1" applyBorder="1" applyAlignment="1">
      <alignment horizontal="center"/>
    </xf>
    <xf numFmtId="0" fontId="3" fillId="0" borderId="0" xfId="35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8" fillId="0" borderId="0" xfId="34" applyFont="1" applyFill="1" applyBorder="1" applyAlignment="1">
      <alignment horizontal="center" wrapText="1"/>
    </xf>
    <xf numFmtId="0" fontId="31" fillId="25" borderId="0" xfId="0" applyNumberFormat="1" applyFont="1" applyFill="1" applyBorder="1" applyAlignment="1">
      <alignment horizontal="center"/>
    </xf>
    <xf numFmtId="0" fontId="0" fillId="25" borderId="12" xfId="0" applyFill="1" applyBorder="1"/>
    <xf numFmtId="0" fontId="0" fillId="25" borderId="13" xfId="0" applyFill="1" applyBorder="1"/>
    <xf numFmtId="0" fontId="31" fillId="25" borderId="14" xfId="0" applyNumberFormat="1" applyFont="1" applyFill="1" applyBorder="1" applyAlignment="1">
      <alignment horizontal="center"/>
    </xf>
    <xf numFmtId="0" fontId="50" fillId="25" borderId="0" xfId="0" applyFont="1" applyFill="1" applyBorder="1"/>
    <xf numFmtId="0" fontId="50" fillId="25" borderId="0" xfId="0" applyFont="1" applyFill="1" applyBorder="1" applyAlignment="1">
      <alignment horizontal="left"/>
    </xf>
    <xf numFmtId="0" fontId="50" fillId="25" borderId="15" xfId="0" applyFont="1" applyFill="1" applyBorder="1"/>
    <xf numFmtId="0" fontId="50" fillId="25" borderId="14" xfId="0" applyFont="1" applyFill="1" applyBorder="1" applyAlignment="1">
      <alignment horizontal="center"/>
    </xf>
    <xf numFmtId="0" fontId="50" fillId="25" borderId="0" xfId="0" applyFont="1" applyFill="1" applyBorder="1" applyAlignment="1">
      <alignment horizontal="center"/>
    </xf>
    <xf numFmtId="0" fontId="41" fillId="25" borderId="16" xfId="0" applyNumberFormat="1" applyFont="1" applyFill="1" applyBorder="1" applyAlignment="1">
      <alignment horizontal="left"/>
    </xf>
    <xf numFmtId="0" fontId="50" fillId="25" borderId="17" xfId="0" applyFont="1" applyFill="1" applyBorder="1"/>
    <xf numFmtId="0" fontId="50" fillId="25" borderId="17" xfId="0" applyFont="1" applyFill="1" applyBorder="1" applyAlignment="1">
      <alignment horizontal="left"/>
    </xf>
    <xf numFmtId="14" fontId="50" fillId="25" borderId="18" xfId="0" applyNumberFormat="1" applyFont="1" applyFill="1" applyBorder="1"/>
    <xf numFmtId="0" fontId="51" fillId="25" borderId="11" xfId="0" applyNumberFormat="1" applyFont="1" applyFill="1" applyBorder="1" applyAlignment="1">
      <alignment horizontal="left"/>
    </xf>
    <xf numFmtId="0" fontId="52" fillId="0" borderId="0" xfId="0" applyFont="1"/>
    <xf numFmtId="0" fontId="38" fillId="0" borderId="0" xfId="0" quotePrefix="1" applyFont="1" applyBorder="1"/>
    <xf numFmtId="0" fontId="53" fillId="0" borderId="0" xfId="0" applyFont="1"/>
    <xf numFmtId="0" fontId="24" fillId="0" borderId="10" xfId="0" applyFont="1" applyFill="1" applyBorder="1" applyAlignment="1">
      <alignment horizontal="left" vertical="center" wrapText="1"/>
    </xf>
    <xf numFmtId="0" fontId="27" fillId="0" borderId="10" xfId="0" applyFont="1" applyBorder="1"/>
    <xf numFmtId="0" fontId="0" fillId="0" borderId="10" xfId="0" applyBorder="1"/>
    <xf numFmtId="0" fontId="39" fillId="0" borderId="10" xfId="0" applyFont="1" applyBorder="1"/>
    <xf numFmtId="0" fontId="0" fillId="25" borderId="10" xfId="0" applyFill="1" applyBorder="1"/>
    <xf numFmtId="0" fontId="0" fillId="25" borderId="0" xfId="0" applyFill="1"/>
    <xf numFmtId="0" fontId="27" fillId="31" borderId="10" xfId="0" applyFont="1" applyFill="1" applyBorder="1" applyAlignment="1">
      <alignment wrapText="1"/>
    </xf>
    <xf numFmtId="0" fontId="0" fillId="31" borderId="10" xfId="0" applyFill="1" applyBorder="1"/>
    <xf numFmtId="0" fontId="0" fillId="31" borderId="0" xfId="0" applyFill="1"/>
    <xf numFmtId="0" fontId="27" fillId="25" borderId="10" xfId="0" quotePrefix="1" applyFont="1" applyFill="1" applyBorder="1" applyAlignment="1">
      <alignment wrapText="1"/>
    </xf>
    <xf numFmtId="0" fontId="38" fillId="0" borderId="10" xfId="0" applyFont="1" applyBorder="1"/>
    <xf numFmtId="3" fontId="38" fillId="0" borderId="10" xfId="0" applyNumberFormat="1" applyFont="1" applyBorder="1"/>
    <xf numFmtId="0" fontId="0" fillId="33" borderId="0" xfId="0" applyFont="1" applyFill="1"/>
    <xf numFmtId="0" fontId="54" fillId="0" borderId="0" xfId="0" applyFont="1" applyAlignment="1">
      <alignment horizontal="center" vertical="top" wrapText="1"/>
    </xf>
    <xf numFmtId="0" fontId="54" fillId="0" borderId="0" xfId="0" quotePrefix="1" applyFont="1" applyAlignment="1">
      <alignment horizontal="center" vertical="top" wrapText="1"/>
    </xf>
    <xf numFmtId="0" fontId="55" fillId="0" borderId="0" xfId="0" applyFont="1" applyAlignment="1">
      <alignment vertical="top" wrapText="1"/>
    </xf>
    <xf numFmtId="0" fontId="56" fillId="0" borderId="0" xfId="0" applyFont="1"/>
    <xf numFmtId="3" fontId="39" fillId="0" borderId="10" xfId="0" applyNumberFormat="1" applyFont="1" applyBorder="1"/>
    <xf numFmtId="0" fontId="39" fillId="31" borderId="10" xfId="0" applyFont="1" applyFill="1" applyBorder="1"/>
    <xf numFmtId="0" fontId="39" fillId="25" borderId="10" xfId="0" applyFont="1" applyFill="1" applyBorder="1"/>
    <xf numFmtId="0" fontId="38" fillId="0" borderId="0" xfId="0" applyFont="1"/>
    <xf numFmtId="0" fontId="40" fillId="0" borderId="0" xfId="0" applyNumberFormat="1" applyFont="1" applyFill="1" applyBorder="1" applyAlignment="1">
      <alignment horizontal="center"/>
    </xf>
    <xf numFmtId="0" fontId="48" fillId="0" borderId="0" xfId="35" applyFont="1" applyFill="1" applyBorder="1" applyAlignment="1">
      <alignment horizontal="center"/>
    </xf>
    <xf numFmtId="49" fontId="0" fillId="62" borderId="12" xfId="0" applyNumberFormat="1" applyFill="1" applyBorder="1"/>
    <xf numFmtId="0" fontId="0" fillId="62" borderId="13" xfId="0" applyFill="1" applyBorder="1"/>
    <xf numFmtId="0" fontId="0" fillId="62" borderId="14" xfId="0" applyFill="1" applyBorder="1"/>
    <xf numFmtId="49" fontId="0" fillId="62" borderId="0" xfId="0" applyNumberFormat="1" applyFill="1" applyBorder="1"/>
    <xf numFmtId="0" fontId="0" fillId="62" borderId="15" xfId="0" applyFill="1" applyBorder="1"/>
    <xf numFmtId="0" fontId="0" fillId="62" borderId="16" xfId="0" applyFill="1" applyBorder="1"/>
    <xf numFmtId="49" fontId="0" fillId="62" borderId="17" xfId="0" applyNumberFormat="1" applyFill="1" applyBorder="1"/>
    <xf numFmtId="0" fontId="0" fillId="62" borderId="18" xfId="0" applyFill="1" applyBorder="1"/>
    <xf numFmtId="0" fontId="0" fillId="62" borderId="15" xfId="0" applyFill="1" applyBorder="1" applyAlignment="1">
      <alignment wrapText="1"/>
    </xf>
    <xf numFmtId="49" fontId="0" fillId="62" borderId="0" xfId="0" applyNumberFormat="1" applyFill="1" applyBorder="1" applyAlignment="1">
      <alignment vertical="top"/>
    </xf>
    <xf numFmtId="0" fontId="3" fillId="0" borderId="0" xfId="0" applyFont="1" applyFill="1"/>
    <xf numFmtId="0" fontId="2" fillId="0" borderId="0" xfId="3637" applyFont="1" applyFill="1" applyBorder="1" applyAlignment="1">
      <alignment horizontal="left" vertical="top" wrapText="1"/>
    </xf>
    <xf numFmtId="0" fontId="2" fillId="0" borderId="0" xfId="3637" applyFont="1" applyBorder="1" applyAlignment="1">
      <alignment horizontal="left" vertical="top" wrapText="1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38" fillId="0" borderId="0" xfId="0" applyFont="1" applyFill="1" applyBorder="1" applyAlignment="1"/>
    <xf numFmtId="0" fontId="2" fillId="0" borderId="0" xfId="60" applyFont="1" applyFill="1" applyBorder="1" applyAlignment="1"/>
    <xf numFmtId="14" fontId="2" fillId="0" borderId="0" xfId="0" applyNumberFormat="1" applyFont="1" applyFill="1" applyBorder="1" applyAlignment="1"/>
    <xf numFmtId="17" fontId="38" fillId="0" borderId="0" xfId="0" applyNumberFormat="1" applyFont="1" applyFill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4" fillId="0" borderId="0" xfId="0" applyNumberFormat="1" applyFont="1" applyFill="1" applyBorder="1" applyAlignment="1"/>
    <xf numFmtId="0" fontId="25" fillId="0" borderId="0" xfId="60" applyFont="1" applyFill="1" applyBorder="1" applyAlignment="1"/>
    <xf numFmtId="0" fontId="38" fillId="0" borderId="0" xfId="0" applyFont="1" applyBorder="1" applyAlignment="1"/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/>
    <xf numFmtId="0" fontId="38" fillId="0" borderId="0" xfId="0" applyFont="1" applyAlignment="1"/>
    <xf numFmtId="0" fontId="77" fillId="25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8" fillId="0" borderId="0" xfId="0" applyFont="1" applyAlignment="1">
      <alignment horizontal="left"/>
    </xf>
    <xf numFmtId="0" fontId="40" fillId="0" borderId="0" xfId="0" applyFont="1" applyFill="1" applyBorder="1"/>
    <xf numFmtId="0" fontId="42" fillId="0" borderId="0" xfId="0" applyFont="1" applyFill="1" applyBorder="1" applyAlignment="1"/>
    <xf numFmtId="0" fontId="39" fillId="0" borderId="0" xfId="0" applyFont="1" applyBorder="1" applyAlignment="1"/>
    <xf numFmtId="0" fontId="79" fillId="25" borderId="0" xfId="0" applyFont="1" applyFill="1" applyBorder="1" applyAlignment="1">
      <alignment horizontal="center"/>
    </xf>
    <xf numFmtId="0" fontId="79" fillId="25" borderId="17" xfId="0" applyFont="1" applyFill="1" applyBorder="1"/>
    <xf numFmtId="0" fontId="79" fillId="25" borderId="14" xfId="0" applyFont="1" applyFill="1" applyBorder="1" applyAlignment="1">
      <alignment horizontal="center"/>
    </xf>
    <xf numFmtId="0" fontId="80" fillId="25" borderId="0" xfId="0" applyFont="1" applyFill="1" applyBorder="1" applyAlignment="1">
      <alignment horizontal="center"/>
    </xf>
    <xf numFmtId="0" fontId="79" fillId="25" borderId="0" xfId="0" applyFont="1" applyFill="1" applyBorder="1" applyAlignment="1">
      <alignment horizontal="left"/>
    </xf>
    <xf numFmtId="0" fontId="81" fillId="25" borderId="0" xfId="0" applyNumberFormat="1" applyFont="1" applyFill="1" applyBorder="1" applyAlignment="1">
      <alignment horizontal="center"/>
    </xf>
    <xf numFmtId="3" fontId="37" fillId="0" borderId="10" xfId="0" applyNumberFormat="1" applyFont="1" applyFill="1" applyBorder="1" applyAlignment="1">
      <alignment wrapText="1"/>
    </xf>
    <xf numFmtId="0" fontId="38" fillId="0" borderId="0" xfId="0" quotePrefix="1" applyFont="1"/>
    <xf numFmtId="0" fontId="39" fillId="0" borderId="0" xfId="0" applyFont="1" applyFill="1" applyBorder="1"/>
    <xf numFmtId="0" fontId="39" fillId="0" borderId="0" xfId="0" applyFont="1" applyFill="1" applyBorder="1" applyAlignment="1"/>
    <xf numFmtId="0" fontId="40" fillId="0" borderId="0" xfId="60" applyFont="1" applyFill="1" applyBorder="1" applyAlignment="1">
      <alignment horizontal="center"/>
    </xf>
    <xf numFmtId="0" fontId="40" fillId="0" borderId="0" xfId="60" applyFont="1" applyFill="1" applyBorder="1"/>
    <xf numFmtId="0" fontId="42" fillId="0" borderId="0" xfId="60" applyFont="1" applyFill="1" applyBorder="1" applyAlignment="1"/>
    <xf numFmtId="0" fontId="82" fillId="0" borderId="0" xfId="60" applyFont="1" applyFill="1" applyBorder="1" applyAlignment="1"/>
    <xf numFmtId="0" fontId="4" fillId="32" borderId="0" xfId="0" applyNumberFormat="1" applyFont="1" applyFill="1" applyBorder="1" applyAlignment="1">
      <alignment horizontal="left"/>
    </xf>
    <xf numFmtId="0" fontId="4" fillId="32" borderId="0" xfId="0" applyNumberFormat="1" applyFont="1" applyFill="1" applyBorder="1" applyAlignment="1">
      <alignment horizontal="left" vertical="top"/>
    </xf>
    <xf numFmtId="0" fontId="38" fillId="0" borderId="0" xfId="0" applyNumberFormat="1" applyFont="1" applyBorder="1"/>
    <xf numFmtId="0" fontId="38" fillId="0" borderId="0" xfId="0" applyNumberFormat="1" applyFont="1" applyBorder="1" applyProtection="1">
      <protection locked="0"/>
    </xf>
    <xf numFmtId="0" fontId="38" fillId="0" borderId="0" xfId="0" applyNumberFormat="1" applyFont="1" applyBorder="1" applyAlignment="1">
      <alignment vertical="top"/>
    </xf>
    <xf numFmtId="0" fontId="38" fillId="0" borderId="0" xfId="0" applyNumberFormat="1" applyFont="1" applyBorder="1" applyAlignment="1">
      <alignment vertical="top" wrapText="1"/>
    </xf>
    <xf numFmtId="0" fontId="38" fillId="0" borderId="0" xfId="0" applyNumberFormat="1" applyFont="1" applyFill="1" applyBorder="1" applyAlignment="1">
      <alignment vertical="top" wrapText="1"/>
    </xf>
    <xf numFmtId="0" fontId="38" fillId="0" borderId="0" xfId="0" applyNumberFormat="1" applyFont="1" applyFill="1" applyBorder="1" applyAlignment="1">
      <alignment wrapText="1"/>
    </xf>
    <xf numFmtId="0" fontId="39" fillId="0" borderId="0" xfId="0" applyNumberFormat="1" applyFont="1" applyBorder="1"/>
    <xf numFmtId="0" fontId="39" fillId="0" borderId="0" xfId="0" applyNumberFormat="1" applyFont="1" applyBorder="1" applyProtection="1">
      <protection locked="0"/>
    </xf>
    <xf numFmtId="0" fontId="39" fillId="0" borderId="0" xfId="0" applyNumberFormat="1" applyFont="1" applyBorder="1" applyAlignment="1">
      <alignment vertical="top"/>
    </xf>
    <xf numFmtId="0" fontId="38" fillId="0" borderId="0" xfId="0" applyNumberFormat="1" applyFont="1"/>
    <xf numFmtId="0" fontId="38" fillId="0" borderId="0" xfId="0" applyNumberFormat="1" applyFont="1" applyBorder="1" applyAlignment="1">
      <alignment horizontal="left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38" fillId="0" borderId="0" xfId="0" applyNumberFormat="1" applyFont="1" applyFill="1" applyBorder="1"/>
    <xf numFmtId="0" fontId="78" fillId="0" borderId="0" xfId="0" applyNumberFormat="1" applyFont="1" applyFill="1" applyBorder="1" applyAlignment="1">
      <alignment horizontal="left" vertical="top" wrapText="1"/>
    </xf>
    <xf numFmtId="0" fontId="38" fillId="0" borderId="0" xfId="0" applyNumberFormat="1" applyFont="1" applyFill="1" applyBorder="1" applyAlignment="1">
      <alignment horizontal="left" vertical="top" wrapText="1"/>
    </xf>
    <xf numFmtId="0" fontId="38" fillId="0" borderId="0" xfId="0" applyNumberFormat="1" applyFont="1" applyBorder="1" applyAlignment="1">
      <alignment wrapText="1"/>
    </xf>
    <xf numFmtId="0" fontId="39" fillId="0" borderId="0" xfId="0" applyNumberFormat="1" applyFont="1" applyBorder="1" applyAlignment="1">
      <alignment vertical="top" wrapText="1"/>
    </xf>
    <xf numFmtId="0" fontId="47" fillId="0" borderId="0" xfId="0" applyNumberFormat="1" applyFont="1" applyBorder="1"/>
    <xf numFmtId="0" fontId="47" fillId="0" borderId="0" xfId="0" applyNumberFormat="1" applyFont="1" applyBorder="1" applyAlignment="1">
      <alignment vertical="top"/>
    </xf>
    <xf numFmtId="0" fontId="38" fillId="33" borderId="0" xfId="0" applyNumberFormat="1" applyFont="1" applyFill="1" applyBorder="1"/>
    <xf numFmtId="0" fontId="47" fillId="0" borderId="0" xfId="0" applyNumberFormat="1" applyFont="1" applyBorder="1" applyProtection="1">
      <protection locked="0"/>
    </xf>
    <xf numFmtId="0" fontId="47" fillId="0" borderId="0" xfId="0" applyNumberFormat="1" applyFont="1" applyFill="1" applyBorder="1"/>
    <xf numFmtId="0" fontId="78" fillId="0" borderId="0" xfId="0" applyNumberFormat="1" applyFont="1" applyFill="1" applyBorder="1" applyAlignment="1">
      <alignment horizontal="left" vertical="top"/>
    </xf>
    <xf numFmtId="0" fontId="78" fillId="0" borderId="0" xfId="0" applyNumberFormat="1" applyFont="1" applyFill="1" applyBorder="1" applyAlignment="1" applyProtection="1">
      <alignment horizontal="left" vertical="top"/>
      <protection locked="0"/>
    </xf>
    <xf numFmtId="0" fontId="38" fillId="0" borderId="0" xfId="0" applyNumberFormat="1" applyFont="1" applyFill="1" applyBorder="1" applyProtection="1">
      <protection locked="0"/>
    </xf>
    <xf numFmtId="0" fontId="38" fillId="0" borderId="0" xfId="0" applyNumberFormat="1" applyFont="1" applyFill="1" applyBorder="1" applyAlignment="1">
      <alignment vertical="top"/>
    </xf>
    <xf numFmtId="0" fontId="39" fillId="0" borderId="0" xfId="0" applyNumberFormat="1" applyFont="1"/>
    <xf numFmtId="0" fontId="39" fillId="0" borderId="0" xfId="0" applyNumberFormat="1" applyFont="1" applyFill="1" applyBorder="1"/>
    <xf numFmtId="0" fontId="38" fillId="0" borderId="0" xfId="0" applyNumberFormat="1" applyFont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34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Alignment="1">
      <alignment vertical="top"/>
    </xf>
    <xf numFmtId="0" fontId="4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/>
    <xf numFmtId="14" fontId="0" fillId="0" borderId="0" xfId="0" applyNumberFormat="1" applyFill="1" applyBorder="1"/>
    <xf numFmtId="49" fontId="0" fillId="0" borderId="12" xfId="0" applyNumberForma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4" xfId="0" applyBorder="1"/>
    <xf numFmtId="0" fontId="0" fillId="0" borderId="15" xfId="0" applyBorder="1"/>
    <xf numFmtId="0" fontId="27" fillId="0" borderId="11" xfId="0" applyFont="1" applyFill="1" applyBorder="1"/>
    <xf numFmtId="0" fontId="27" fillId="62" borderId="11" xfId="0" applyFont="1" applyFill="1" applyBorder="1"/>
    <xf numFmtId="0" fontId="38" fillId="0" borderId="0" xfId="0" applyNumberFormat="1" applyFont="1" applyAlignment="1">
      <alignment wrapText="1"/>
    </xf>
    <xf numFmtId="14" fontId="0" fillId="0" borderId="0" xfId="0" applyNumberFormat="1" applyBorder="1"/>
    <xf numFmtId="0" fontId="40" fillId="0" borderId="0" xfId="0" applyNumberFormat="1" applyFont="1" applyFill="1" applyBorder="1" applyAlignment="1">
      <alignment horizontal="left"/>
    </xf>
    <xf numFmtId="0" fontId="83" fillId="0" borderId="0" xfId="0" applyNumberFormat="1" applyFont="1" applyFill="1" applyBorder="1" applyAlignment="1">
      <alignment horizontal="center"/>
    </xf>
    <xf numFmtId="0" fontId="84" fillId="0" borderId="0" xfId="0" applyNumberFormat="1" applyFont="1" applyBorder="1" applyAlignment="1">
      <alignment vertical="top"/>
    </xf>
    <xf numFmtId="0" fontId="84" fillId="0" borderId="0" xfId="0" applyNumberFormat="1" applyFont="1" applyBorder="1"/>
    <xf numFmtId="0" fontId="84" fillId="0" borderId="0" xfId="0" applyNumberFormat="1" applyFont="1" applyBorder="1" applyProtection="1">
      <protection locked="0"/>
    </xf>
    <xf numFmtId="0" fontId="78" fillId="0" borderId="0" xfId="0" applyNumberFormat="1" applyFont="1" applyBorder="1"/>
    <xf numFmtId="0" fontId="78" fillId="0" borderId="0" xfId="0" applyNumberFormat="1" applyFont="1" applyBorder="1" applyProtection="1">
      <protection locked="0"/>
    </xf>
    <xf numFmtId="0" fontId="84" fillId="0" borderId="0" xfId="0" applyFont="1"/>
    <xf numFmtId="0" fontId="27" fillId="0" borderId="0" xfId="0" applyFont="1"/>
    <xf numFmtId="0" fontId="85" fillId="0" borderId="0" xfId="0" applyFont="1"/>
    <xf numFmtId="0" fontId="0" fillId="0" borderId="0" xfId="0" applyBorder="1"/>
    <xf numFmtId="0" fontId="0" fillId="26" borderId="14" xfId="0" applyFill="1" applyBorder="1"/>
    <xf numFmtId="0" fontId="0" fillId="26" borderId="0" xfId="0" applyFill="1" applyBorder="1"/>
    <xf numFmtId="0" fontId="0" fillId="26" borderId="15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6" borderId="18" xfId="0" applyFill="1" applyBorder="1"/>
    <xf numFmtId="0" fontId="27" fillId="26" borderId="11" xfId="0" applyFont="1" applyFill="1" applyBorder="1"/>
    <xf numFmtId="0" fontId="27" fillId="26" borderId="12" xfId="0" applyFont="1" applyFill="1" applyBorder="1"/>
    <xf numFmtId="0" fontId="27" fillId="26" borderId="13" xfId="0" applyFont="1" applyFill="1" applyBorder="1"/>
    <xf numFmtId="0" fontId="31" fillId="0" borderId="0" xfId="0" applyNumberFormat="1" applyFont="1" applyFill="1" applyBorder="1" applyAlignment="1">
      <alignment horizontal="center"/>
    </xf>
    <xf numFmtId="0" fontId="50" fillId="0" borderId="0" xfId="0" applyFont="1" applyFill="1" applyBorder="1"/>
    <xf numFmtId="0" fontId="50" fillId="0" borderId="0" xfId="0" applyFont="1" applyFill="1" applyBorder="1" applyAlignment="1">
      <alignment horizontal="left"/>
    </xf>
    <xf numFmtId="0" fontId="79" fillId="0" borderId="0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9" fillId="0" borderId="0" xfId="0" applyFont="1" applyFill="1" applyBorder="1" applyAlignment="1">
      <alignment horizontal="left"/>
    </xf>
    <xf numFmtId="0" fontId="81" fillId="0" borderId="0" xfId="0" applyNumberFormat="1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51" fillId="0" borderId="0" xfId="0" applyNumberFormat="1" applyFont="1" applyFill="1" applyBorder="1" applyAlignment="1">
      <alignment horizontal="left"/>
    </xf>
    <xf numFmtId="0" fontId="41" fillId="0" borderId="0" xfId="0" applyNumberFormat="1" applyFont="1" applyFill="1" applyBorder="1" applyAlignment="1">
      <alignment horizontal="left"/>
    </xf>
    <xf numFmtId="0" fontId="79" fillId="0" borderId="0" xfId="0" applyFont="1" applyFill="1" applyBorder="1"/>
    <xf numFmtId="14" fontId="50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86" fillId="0" borderId="0" xfId="0" applyFont="1" applyFill="1"/>
    <xf numFmtId="0" fontId="30" fillId="24" borderId="0" xfId="0" applyFont="1" applyFill="1" applyAlignment="1"/>
    <xf numFmtId="0" fontId="0" fillId="0" borderId="0" xfId="0" applyFont="1" applyAlignment="1"/>
  </cellXfs>
  <cellStyles count="3656">
    <cellStyle name="%" xfId="3636"/>
    <cellStyle name="20 % - Akzent1 2" xfId="135"/>
    <cellStyle name="20 % - Akzent1 3" xfId="73"/>
    <cellStyle name="20 % - Akzent2 2" xfId="139"/>
    <cellStyle name="20 % - Akzent2 3" xfId="74"/>
    <cellStyle name="20 % - Akzent3 2" xfId="143"/>
    <cellStyle name="20 % - Akzent3 3" xfId="75"/>
    <cellStyle name="20 % - Akzent4 2" xfId="147"/>
    <cellStyle name="20 % - Akzent4 3" xfId="76"/>
    <cellStyle name="20 % - Akzent5 2" xfId="151"/>
    <cellStyle name="20 % - Akzent5 3" xfId="77"/>
    <cellStyle name="20 % - Akzent6 2" xfId="155"/>
    <cellStyle name="20 % - Akzent6 3" xfId="78"/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 % - Akzent1 2" xfId="136"/>
    <cellStyle name="40 % - Akzent1 3" xfId="79"/>
    <cellStyle name="40 % - Akzent2 2" xfId="140"/>
    <cellStyle name="40 % - Akzent2 3" xfId="80"/>
    <cellStyle name="40 % - Akzent3 2" xfId="144"/>
    <cellStyle name="40 % - Akzent3 3" xfId="81"/>
    <cellStyle name="40 % - Akzent4 2" xfId="148"/>
    <cellStyle name="40 % - Akzent4 3" xfId="82"/>
    <cellStyle name="40 % - Akzent5 2" xfId="152"/>
    <cellStyle name="40 % - Akzent5 3" xfId="83"/>
    <cellStyle name="40 % - Akzent6 2" xfId="156"/>
    <cellStyle name="40 % - Akzent6 3" xfId="84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 % - Akzent1 2" xfId="137"/>
    <cellStyle name="60 % - Akzent1 3" xfId="85"/>
    <cellStyle name="60 % - Akzent2 2" xfId="141"/>
    <cellStyle name="60 % - Akzent2 3" xfId="86"/>
    <cellStyle name="60 % - Akzent3 2" xfId="145"/>
    <cellStyle name="60 % - Akzent3 3" xfId="87"/>
    <cellStyle name="60 % - Akzent4 2" xfId="149"/>
    <cellStyle name="60 % - Akzent4 3" xfId="88"/>
    <cellStyle name="60 % - Akzent5 2" xfId="153"/>
    <cellStyle name="60 % - Akzent5 3" xfId="89"/>
    <cellStyle name="60 % - Akzent6 2" xfId="157"/>
    <cellStyle name="60 % - Akzent6 3" xfId="90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 2" xfId="19"/>
    <cellStyle name="Akzent1 2 2" xfId="134"/>
    <cellStyle name="Akzent1 3" xfId="91"/>
    <cellStyle name="Akzent2 2" xfId="20"/>
    <cellStyle name="Akzent2 2 2" xfId="138"/>
    <cellStyle name="Akzent2 3" xfId="92"/>
    <cellStyle name="Akzent3 2" xfId="21"/>
    <cellStyle name="Akzent3 2 2" xfId="142"/>
    <cellStyle name="Akzent3 3" xfId="93"/>
    <cellStyle name="Akzent4 2" xfId="22"/>
    <cellStyle name="Akzent4 2 2" xfId="146"/>
    <cellStyle name="Akzent4 3" xfId="94"/>
    <cellStyle name="Akzent5 2" xfId="23"/>
    <cellStyle name="Akzent5 2 2" xfId="150"/>
    <cellStyle name="Akzent5 3" xfId="95"/>
    <cellStyle name="Akzent6 2" xfId="24"/>
    <cellStyle name="Akzent6 2 2" xfId="154"/>
    <cellStyle name="Akzent6 3" xfId="96"/>
    <cellStyle name="Ausgabe 2" xfId="25"/>
    <cellStyle name="Ausgabe 2 2" xfId="126"/>
    <cellStyle name="Ausgabe 3" xfId="97"/>
    <cellStyle name="Berechnung 2" xfId="26"/>
    <cellStyle name="Berechnung 2 2" xfId="127"/>
    <cellStyle name="Berechnung 3" xfId="98"/>
    <cellStyle name="Eingabe 2" xfId="27"/>
    <cellStyle name="Eingabe 2 2" xfId="125"/>
    <cellStyle name="Eingabe 3" xfId="99"/>
    <cellStyle name="Ergebnis 2" xfId="28"/>
    <cellStyle name="Ergebnis 2 2" xfId="133"/>
    <cellStyle name="Ergebnis 3" xfId="100"/>
    <cellStyle name="Erklärender Text 2" xfId="29"/>
    <cellStyle name="Erklärender Text 2 2" xfId="132"/>
    <cellStyle name="Erklärender Text 3" xfId="58"/>
    <cellStyle name="Erklärender Text 3 2" xfId="101"/>
    <cellStyle name="Euro" xfId="167"/>
    <cellStyle name="Gut 2" xfId="30"/>
    <cellStyle name="Gut 2 2" xfId="122"/>
    <cellStyle name="Gut 3" xfId="57"/>
    <cellStyle name="Gut 3 2" xfId="102"/>
    <cellStyle name="Hyperlink 2" xfId="72"/>
    <cellStyle name="Hyperlink 2 2" xfId="159"/>
    <cellStyle name="Link" xfId="63" builtinId="8"/>
    <cellStyle name="Neutral 2" xfId="31"/>
    <cellStyle name="Neutral 2 2" xfId="124"/>
    <cellStyle name="Neutral 3" xfId="55"/>
    <cellStyle name="Neutral 3 2" xfId="103"/>
    <cellStyle name="Normal 2" xfId="161"/>
    <cellStyle name="Normal 3" xfId="162"/>
    <cellStyle name="Normal 4" xfId="160"/>
    <cellStyle name="Normal 5" xfId="158"/>
    <cellStyle name="Normal 5 2" xfId="166"/>
    <cellStyle name="Normal 5 3" xfId="164"/>
    <cellStyle name="Normal_Sheet1" xfId="168"/>
    <cellStyle name="Notiz 2" xfId="32"/>
    <cellStyle name="Notiz 2 2" xfId="131"/>
    <cellStyle name="Notiz 3" xfId="104"/>
    <cellStyle name="Prozent 2" xfId="169"/>
    <cellStyle name="Prozent 3" xfId="3642"/>
    <cellStyle name="Schlecht 2" xfId="33"/>
    <cellStyle name="Schlecht 2 2" xfId="123"/>
    <cellStyle name="Schlecht 3" xfId="56"/>
    <cellStyle name="Schlecht 3 2" xfId="105"/>
    <cellStyle name="Standard" xfId="0" builtinId="0"/>
    <cellStyle name="Standard 10" xfId="60"/>
    <cellStyle name="Standard 11" xfId="64"/>
    <cellStyle name="Standard 11 2" xfId="3647"/>
    <cellStyle name="Standard 12" xfId="65"/>
    <cellStyle name="Standard 2" xfId="34"/>
    <cellStyle name="Standard 2 10" xfId="171"/>
    <cellStyle name="Standard 2 11" xfId="172"/>
    <cellStyle name="Standard 2 12" xfId="173"/>
    <cellStyle name="Standard 2 13" xfId="174"/>
    <cellStyle name="Standard 2 14" xfId="67"/>
    <cellStyle name="Standard 2 2" xfId="69"/>
    <cellStyle name="Standard 2 2 10" xfId="176"/>
    <cellStyle name="Standard 2 2 10 2" xfId="177"/>
    <cellStyle name="Standard 2 2 10 3" xfId="178"/>
    <cellStyle name="Standard 2 2 10 4" xfId="179"/>
    <cellStyle name="Standard 2 2 10 5" xfId="180"/>
    <cellStyle name="Standard 2 2 10 6" xfId="181"/>
    <cellStyle name="Standard 2 2 11" xfId="182"/>
    <cellStyle name="Standard 2 2 11 2" xfId="183"/>
    <cellStyle name="Standard 2 2 11 3" xfId="184"/>
    <cellStyle name="Standard 2 2 11 4" xfId="185"/>
    <cellStyle name="Standard 2 2 11 5" xfId="186"/>
    <cellStyle name="Standard 2 2 11 6" xfId="187"/>
    <cellStyle name="Standard 2 2 12" xfId="188"/>
    <cellStyle name="Standard 2 2 13" xfId="189"/>
    <cellStyle name="Standard 2 2 14" xfId="190"/>
    <cellStyle name="Standard 2 2 15" xfId="191"/>
    <cellStyle name="Standard 2 2 16" xfId="192"/>
    <cellStyle name="Standard 2 2 2" xfId="68"/>
    <cellStyle name="Standard 2 2 2 10" xfId="194"/>
    <cellStyle name="Standard 2 2 2 11" xfId="195"/>
    <cellStyle name="Standard 2 2 2 12" xfId="196"/>
    <cellStyle name="Standard 2 2 2 13" xfId="197"/>
    <cellStyle name="Standard 2 2 2 14" xfId="198"/>
    <cellStyle name="Standard 2 2 2 2" xfId="199"/>
    <cellStyle name="Standard 2 2 2 2 10" xfId="200"/>
    <cellStyle name="Standard 2 2 2 2 11" xfId="201"/>
    <cellStyle name="Standard 2 2 2 2 12" xfId="202"/>
    <cellStyle name="Standard 2 2 2 2 2" xfId="203"/>
    <cellStyle name="Standard 2 2 2 2 2 10" xfId="204"/>
    <cellStyle name="Standard 2 2 2 2 2 2" xfId="205"/>
    <cellStyle name="Standard 2 2 2 2 2 2 2" xfId="206"/>
    <cellStyle name="Standard 2 2 2 2 2 2 2 2" xfId="207"/>
    <cellStyle name="Standard 2 2 2 2 2 2 2 3" xfId="208"/>
    <cellStyle name="Standard 2 2 2 2 2 2 2 4" xfId="209"/>
    <cellStyle name="Standard 2 2 2 2 2 2 2 5" xfId="210"/>
    <cellStyle name="Standard 2 2 2 2 2 2 2 6" xfId="211"/>
    <cellStyle name="Standard 2 2 2 2 2 2 3" xfId="212"/>
    <cellStyle name="Standard 2 2 2 2 2 2 3 2" xfId="213"/>
    <cellStyle name="Standard 2 2 2 2 2 2 3 3" xfId="214"/>
    <cellStyle name="Standard 2 2 2 2 2 2 3 4" xfId="215"/>
    <cellStyle name="Standard 2 2 2 2 2 2 3 5" xfId="216"/>
    <cellStyle name="Standard 2 2 2 2 2 2 3 6" xfId="217"/>
    <cellStyle name="Standard 2 2 2 2 2 2 4" xfId="218"/>
    <cellStyle name="Standard 2 2 2 2 2 2 5" xfId="219"/>
    <cellStyle name="Standard 2 2 2 2 2 2 6" xfId="220"/>
    <cellStyle name="Standard 2 2 2 2 2 2 7" xfId="221"/>
    <cellStyle name="Standard 2 2 2 2 2 2 8" xfId="222"/>
    <cellStyle name="Standard 2 2 2 2 2 3" xfId="223"/>
    <cellStyle name="Standard 2 2 2 2 2 3 2" xfId="224"/>
    <cellStyle name="Standard 2 2 2 2 2 3 2 2" xfId="225"/>
    <cellStyle name="Standard 2 2 2 2 2 3 2 3" xfId="226"/>
    <cellStyle name="Standard 2 2 2 2 2 3 2 4" xfId="227"/>
    <cellStyle name="Standard 2 2 2 2 2 3 2 5" xfId="228"/>
    <cellStyle name="Standard 2 2 2 2 2 3 2 6" xfId="229"/>
    <cellStyle name="Standard 2 2 2 2 2 3 3" xfId="230"/>
    <cellStyle name="Standard 2 2 2 2 2 3 3 2" xfId="231"/>
    <cellStyle name="Standard 2 2 2 2 2 3 3 3" xfId="232"/>
    <cellStyle name="Standard 2 2 2 2 2 3 3 4" xfId="233"/>
    <cellStyle name="Standard 2 2 2 2 2 3 3 5" xfId="234"/>
    <cellStyle name="Standard 2 2 2 2 2 3 3 6" xfId="235"/>
    <cellStyle name="Standard 2 2 2 2 2 3 4" xfId="236"/>
    <cellStyle name="Standard 2 2 2 2 2 3 5" xfId="237"/>
    <cellStyle name="Standard 2 2 2 2 2 3 6" xfId="238"/>
    <cellStyle name="Standard 2 2 2 2 2 3 7" xfId="239"/>
    <cellStyle name="Standard 2 2 2 2 2 3 8" xfId="240"/>
    <cellStyle name="Standard 2 2 2 2 2 4" xfId="241"/>
    <cellStyle name="Standard 2 2 2 2 2 4 2" xfId="242"/>
    <cellStyle name="Standard 2 2 2 2 2 4 3" xfId="243"/>
    <cellStyle name="Standard 2 2 2 2 2 4 4" xfId="244"/>
    <cellStyle name="Standard 2 2 2 2 2 4 5" xfId="245"/>
    <cellStyle name="Standard 2 2 2 2 2 4 6" xfId="246"/>
    <cellStyle name="Standard 2 2 2 2 2 5" xfId="247"/>
    <cellStyle name="Standard 2 2 2 2 2 5 2" xfId="248"/>
    <cellStyle name="Standard 2 2 2 2 2 5 3" xfId="249"/>
    <cellStyle name="Standard 2 2 2 2 2 5 4" xfId="250"/>
    <cellStyle name="Standard 2 2 2 2 2 5 5" xfId="251"/>
    <cellStyle name="Standard 2 2 2 2 2 5 6" xfId="252"/>
    <cellStyle name="Standard 2 2 2 2 2 6" xfId="253"/>
    <cellStyle name="Standard 2 2 2 2 2 7" xfId="254"/>
    <cellStyle name="Standard 2 2 2 2 2 8" xfId="255"/>
    <cellStyle name="Standard 2 2 2 2 2 9" xfId="256"/>
    <cellStyle name="Standard 2 2 2 2 3" xfId="257"/>
    <cellStyle name="Standard 2 2 2 2 3 2" xfId="258"/>
    <cellStyle name="Standard 2 2 2 2 3 2 2" xfId="259"/>
    <cellStyle name="Standard 2 2 2 2 3 2 2 2" xfId="260"/>
    <cellStyle name="Standard 2 2 2 2 3 2 2 3" xfId="261"/>
    <cellStyle name="Standard 2 2 2 2 3 2 2 4" xfId="262"/>
    <cellStyle name="Standard 2 2 2 2 3 2 2 5" xfId="263"/>
    <cellStyle name="Standard 2 2 2 2 3 2 2 6" xfId="264"/>
    <cellStyle name="Standard 2 2 2 2 3 2 3" xfId="265"/>
    <cellStyle name="Standard 2 2 2 2 3 2 3 2" xfId="266"/>
    <cellStyle name="Standard 2 2 2 2 3 2 3 3" xfId="267"/>
    <cellStyle name="Standard 2 2 2 2 3 2 3 4" xfId="268"/>
    <cellStyle name="Standard 2 2 2 2 3 2 3 5" xfId="269"/>
    <cellStyle name="Standard 2 2 2 2 3 2 3 6" xfId="270"/>
    <cellStyle name="Standard 2 2 2 2 3 2 4" xfId="271"/>
    <cellStyle name="Standard 2 2 2 2 3 2 5" xfId="272"/>
    <cellStyle name="Standard 2 2 2 2 3 2 6" xfId="273"/>
    <cellStyle name="Standard 2 2 2 2 3 2 7" xfId="274"/>
    <cellStyle name="Standard 2 2 2 2 3 2 8" xfId="275"/>
    <cellStyle name="Standard 2 2 2 2 3 3" xfId="276"/>
    <cellStyle name="Standard 2 2 2 2 3 3 2" xfId="277"/>
    <cellStyle name="Standard 2 2 2 2 3 3 3" xfId="278"/>
    <cellStyle name="Standard 2 2 2 2 3 3 4" xfId="279"/>
    <cellStyle name="Standard 2 2 2 2 3 3 5" xfId="280"/>
    <cellStyle name="Standard 2 2 2 2 3 3 6" xfId="281"/>
    <cellStyle name="Standard 2 2 2 2 3 4" xfId="282"/>
    <cellStyle name="Standard 2 2 2 2 3 4 2" xfId="283"/>
    <cellStyle name="Standard 2 2 2 2 3 4 3" xfId="284"/>
    <cellStyle name="Standard 2 2 2 2 3 4 4" xfId="285"/>
    <cellStyle name="Standard 2 2 2 2 3 4 5" xfId="286"/>
    <cellStyle name="Standard 2 2 2 2 3 4 6" xfId="287"/>
    <cellStyle name="Standard 2 2 2 2 3 5" xfId="288"/>
    <cellStyle name="Standard 2 2 2 2 3 6" xfId="289"/>
    <cellStyle name="Standard 2 2 2 2 3 7" xfId="290"/>
    <cellStyle name="Standard 2 2 2 2 3 8" xfId="291"/>
    <cellStyle name="Standard 2 2 2 2 3 9" xfId="292"/>
    <cellStyle name="Standard 2 2 2 2 4" xfId="293"/>
    <cellStyle name="Standard 2 2 2 2 4 2" xfId="294"/>
    <cellStyle name="Standard 2 2 2 2 4 2 2" xfId="295"/>
    <cellStyle name="Standard 2 2 2 2 4 2 3" xfId="296"/>
    <cellStyle name="Standard 2 2 2 2 4 2 4" xfId="297"/>
    <cellStyle name="Standard 2 2 2 2 4 2 5" xfId="298"/>
    <cellStyle name="Standard 2 2 2 2 4 2 6" xfId="299"/>
    <cellStyle name="Standard 2 2 2 2 4 3" xfId="300"/>
    <cellStyle name="Standard 2 2 2 2 4 3 2" xfId="301"/>
    <cellStyle name="Standard 2 2 2 2 4 3 3" xfId="302"/>
    <cellStyle name="Standard 2 2 2 2 4 3 4" xfId="303"/>
    <cellStyle name="Standard 2 2 2 2 4 3 5" xfId="304"/>
    <cellStyle name="Standard 2 2 2 2 4 3 6" xfId="305"/>
    <cellStyle name="Standard 2 2 2 2 4 4" xfId="306"/>
    <cellStyle name="Standard 2 2 2 2 4 5" xfId="307"/>
    <cellStyle name="Standard 2 2 2 2 4 6" xfId="308"/>
    <cellStyle name="Standard 2 2 2 2 4 7" xfId="309"/>
    <cellStyle name="Standard 2 2 2 2 4 8" xfId="310"/>
    <cellStyle name="Standard 2 2 2 2 5" xfId="311"/>
    <cellStyle name="Standard 2 2 2 2 5 2" xfId="312"/>
    <cellStyle name="Standard 2 2 2 2 5 2 2" xfId="313"/>
    <cellStyle name="Standard 2 2 2 2 5 2 3" xfId="314"/>
    <cellStyle name="Standard 2 2 2 2 5 2 4" xfId="315"/>
    <cellStyle name="Standard 2 2 2 2 5 2 5" xfId="316"/>
    <cellStyle name="Standard 2 2 2 2 5 2 6" xfId="317"/>
    <cellStyle name="Standard 2 2 2 2 5 3" xfId="318"/>
    <cellStyle name="Standard 2 2 2 2 5 3 2" xfId="319"/>
    <cellStyle name="Standard 2 2 2 2 5 3 3" xfId="320"/>
    <cellStyle name="Standard 2 2 2 2 5 3 4" xfId="321"/>
    <cellStyle name="Standard 2 2 2 2 5 3 5" xfId="322"/>
    <cellStyle name="Standard 2 2 2 2 5 3 6" xfId="323"/>
    <cellStyle name="Standard 2 2 2 2 5 4" xfId="324"/>
    <cellStyle name="Standard 2 2 2 2 5 5" xfId="325"/>
    <cellStyle name="Standard 2 2 2 2 5 6" xfId="326"/>
    <cellStyle name="Standard 2 2 2 2 5 7" xfId="327"/>
    <cellStyle name="Standard 2 2 2 2 5 8" xfId="328"/>
    <cellStyle name="Standard 2 2 2 2 6" xfId="329"/>
    <cellStyle name="Standard 2 2 2 2 6 2" xfId="330"/>
    <cellStyle name="Standard 2 2 2 2 6 3" xfId="331"/>
    <cellStyle name="Standard 2 2 2 2 6 4" xfId="332"/>
    <cellStyle name="Standard 2 2 2 2 6 5" xfId="333"/>
    <cellStyle name="Standard 2 2 2 2 6 6" xfId="334"/>
    <cellStyle name="Standard 2 2 2 2 7" xfId="335"/>
    <cellStyle name="Standard 2 2 2 2 7 2" xfId="336"/>
    <cellStyle name="Standard 2 2 2 2 7 3" xfId="337"/>
    <cellStyle name="Standard 2 2 2 2 7 4" xfId="338"/>
    <cellStyle name="Standard 2 2 2 2 7 5" xfId="339"/>
    <cellStyle name="Standard 2 2 2 2 7 6" xfId="340"/>
    <cellStyle name="Standard 2 2 2 2 8" xfId="341"/>
    <cellStyle name="Standard 2 2 2 2 9" xfId="342"/>
    <cellStyle name="Standard 2 2 2 3" xfId="343"/>
    <cellStyle name="Standard 2 2 2 3 10" xfId="344"/>
    <cellStyle name="Standard 2 2 2 3 11" xfId="345"/>
    <cellStyle name="Standard 2 2 2 3 12" xfId="346"/>
    <cellStyle name="Standard 2 2 2 3 2" xfId="347"/>
    <cellStyle name="Standard 2 2 2 3 2 10" xfId="348"/>
    <cellStyle name="Standard 2 2 2 3 2 2" xfId="349"/>
    <cellStyle name="Standard 2 2 2 3 2 2 2" xfId="350"/>
    <cellStyle name="Standard 2 2 2 3 2 2 2 2" xfId="351"/>
    <cellStyle name="Standard 2 2 2 3 2 2 2 3" xfId="352"/>
    <cellStyle name="Standard 2 2 2 3 2 2 2 4" xfId="353"/>
    <cellStyle name="Standard 2 2 2 3 2 2 2 5" xfId="354"/>
    <cellStyle name="Standard 2 2 2 3 2 2 2 6" xfId="355"/>
    <cellStyle name="Standard 2 2 2 3 2 2 3" xfId="356"/>
    <cellStyle name="Standard 2 2 2 3 2 2 3 2" xfId="357"/>
    <cellStyle name="Standard 2 2 2 3 2 2 3 3" xfId="358"/>
    <cellStyle name="Standard 2 2 2 3 2 2 3 4" xfId="359"/>
    <cellStyle name="Standard 2 2 2 3 2 2 3 5" xfId="360"/>
    <cellStyle name="Standard 2 2 2 3 2 2 3 6" xfId="361"/>
    <cellStyle name="Standard 2 2 2 3 2 2 4" xfId="362"/>
    <cellStyle name="Standard 2 2 2 3 2 2 5" xfId="363"/>
    <cellStyle name="Standard 2 2 2 3 2 2 6" xfId="364"/>
    <cellStyle name="Standard 2 2 2 3 2 2 7" xfId="365"/>
    <cellStyle name="Standard 2 2 2 3 2 2 8" xfId="366"/>
    <cellStyle name="Standard 2 2 2 3 2 3" xfId="367"/>
    <cellStyle name="Standard 2 2 2 3 2 3 2" xfId="368"/>
    <cellStyle name="Standard 2 2 2 3 2 3 2 2" xfId="369"/>
    <cellStyle name="Standard 2 2 2 3 2 3 2 3" xfId="370"/>
    <cellStyle name="Standard 2 2 2 3 2 3 2 4" xfId="371"/>
    <cellStyle name="Standard 2 2 2 3 2 3 2 5" xfId="372"/>
    <cellStyle name="Standard 2 2 2 3 2 3 2 6" xfId="373"/>
    <cellStyle name="Standard 2 2 2 3 2 3 3" xfId="374"/>
    <cellStyle name="Standard 2 2 2 3 2 3 3 2" xfId="375"/>
    <cellStyle name="Standard 2 2 2 3 2 3 3 3" xfId="376"/>
    <cellStyle name="Standard 2 2 2 3 2 3 3 4" xfId="377"/>
    <cellStyle name="Standard 2 2 2 3 2 3 3 5" xfId="378"/>
    <cellStyle name="Standard 2 2 2 3 2 3 3 6" xfId="379"/>
    <cellStyle name="Standard 2 2 2 3 2 3 4" xfId="380"/>
    <cellStyle name="Standard 2 2 2 3 2 3 5" xfId="381"/>
    <cellStyle name="Standard 2 2 2 3 2 3 6" xfId="382"/>
    <cellStyle name="Standard 2 2 2 3 2 3 7" xfId="383"/>
    <cellStyle name="Standard 2 2 2 3 2 3 8" xfId="384"/>
    <cellStyle name="Standard 2 2 2 3 2 4" xfId="385"/>
    <cellStyle name="Standard 2 2 2 3 2 4 2" xfId="386"/>
    <cellStyle name="Standard 2 2 2 3 2 4 3" xfId="387"/>
    <cellStyle name="Standard 2 2 2 3 2 4 4" xfId="388"/>
    <cellStyle name="Standard 2 2 2 3 2 4 5" xfId="389"/>
    <cellStyle name="Standard 2 2 2 3 2 4 6" xfId="390"/>
    <cellStyle name="Standard 2 2 2 3 2 5" xfId="391"/>
    <cellStyle name="Standard 2 2 2 3 2 5 2" xfId="392"/>
    <cellStyle name="Standard 2 2 2 3 2 5 3" xfId="393"/>
    <cellStyle name="Standard 2 2 2 3 2 5 4" xfId="394"/>
    <cellStyle name="Standard 2 2 2 3 2 5 5" xfId="395"/>
    <cellStyle name="Standard 2 2 2 3 2 5 6" xfId="396"/>
    <cellStyle name="Standard 2 2 2 3 2 6" xfId="397"/>
    <cellStyle name="Standard 2 2 2 3 2 7" xfId="398"/>
    <cellStyle name="Standard 2 2 2 3 2 8" xfId="399"/>
    <cellStyle name="Standard 2 2 2 3 2 9" xfId="400"/>
    <cellStyle name="Standard 2 2 2 3 3" xfId="401"/>
    <cellStyle name="Standard 2 2 2 3 3 2" xfId="402"/>
    <cellStyle name="Standard 2 2 2 3 3 2 2" xfId="403"/>
    <cellStyle name="Standard 2 2 2 3 3 2 2 2" xfId="404"/>
    <cellStyle name="Standard 2 2 2 3 3 2 2 3" xfId="405"/>
    <cellStyle name="Standard 2 2 2 3 3 2 2 4" xfId="406"/>
    <cellStyle name="Standard 2 2 2 3 3 2 2 5" xfId="407"/>
    <cellStyle name="Standard 2 2 2 3 3 2 2 6" xfId="408"/>
    <cellStyle name="Standard 2 2 2 3 3 2 3" xfId="409"/>
    <cellStyle name="Standard 2 2 2 3 3 2 3 2" xfId="410"/>
    <cellStyle name="Standard 2 2 2 3 3 2 3 3" xfId="411"/>
    <cellStyle name="Standard 2 2 2 3 3 2 3 4" xfId="412"/>
    <cellStyle name="Standard 2 2 2 3 3 2 3 5" xfId="413"/>
    <cellStyle name="Standard 2 2 2 3 3 2 3 6" xfId="414"/>
    <cellStyle name="Standard 2 2 2 3 3 2 4" xfId="415"/>
    <cellStyle name="Standard 2 2 2 3 3 2 5" xfId="416"/>
    <cellStyle name="Standard 2 2 2 3 3 2 6" xfId="417"/>
    <cellStyle name="Standard 2 2 2 3 3 2 7" xfId="418"/>
    <cellStyle name="Standard 2 2 2 3 3 2 8" xfId="419"/>
    <cellStyle name="Standard 2 2 2 3 3 3" xfId="420"/>
    <cellStyle name="Standard 2 2 2 3 3 3 2" xfId="421"/>
    <cellStyle name="Standard 2 2 2 3 3 3 3" xfId="422"/>
    <cellStyle name="Standard 2 2 2 3 3 3 4" xfId="423"/>
    <cellStyle name="Standard 2 2 2 3 3 3 5" xfId="424"/>
    <cellStyle name="Standard 2 2 2 3 3 3 6" xfId="425"/>
    <cellStyle name="Standard 2 2 2 3 3 4" xfId="426"/>
    <cellStyle name="Standard 2 2 2 3 3 4 2" xfId="427"/>
    <cellStyle name="Standard 2 2 2 3 3 4 3" xfId="428"/>
    <cellStyle name="Standard 2 2 2 3 3 4 4" xfId="429"/>
    <cellStyle name="Standard 2 2 2 3 3 4 5" xfId="430"/>
    <cellStyle name="Standard 2 2 2 3 3 4 6" xfId="431"/>
    <cellStyle name="Standard 2 2 2 3 3 5" xfId="432"/>
    <cellStyle name="Standard 2 2 2 3 3 6" xfId="433"/>
    <cellStyle name="Standard 2 2 2 3 3 7" xfId="434"/>
    <cellStyle name="Standard 2 2 2 3 3 8" xfId="435"/>
    <cellStyle name="Standard 2 2 2 3 3 9" xfId="436"/>
    <cellStyle name="Standard 2 2 2 3 4" xfId="437"/>
    <cellStyle name="Standard 2 2 2 3 4 2" xfId="438"/>
    <cellStyle name="Standard 2 2 2 3 4 2 2" xfId="439"/>
    <cellStyle name="Standard 2 2 2 3 4 2 3" xfId="440"/>
    <cellStyle name="Standard 2 2 2 3 4 2 4" xfId="441"/>
    <cellStyle name="Standard 2 2 2 3 4 2 5" xfId="442"/>
    <cellStyle name="Standard 2 2 2 3 4 2 6" xfId="443"/>
    <cellStyle name="Standard 2 2 2 3 4 3" xfId="444"/>
    <cellStyle name="Standard 2 2 2 3 4 3 2" xfId="445"/>
    <cellStyle name="Standard 2 2 2 3 4 3 3" xfId="446"/>
    <cellStyle name="Standard 2 2 2 3 4 3 4" xfId="447"/>
    <cellStyle name="Standard 2 2 2 3 4 3 5" xfId="448"/>
    <cellStyle name="Standard 2 2 2 3 4 3 6" xfId="449"/>
    <cellStyle name="Standard 2 2 2 3 4 4" xfId="450"/>
    <cellStyle name="Standard 2 2 2 3 4 5" xfId="451"/>
    <cellStyle name="Standard 2 2 2 3 4 6" xfId="452"/>
    <cellStyle name="Standard 2 2 2 3 4 7" xfId="453"/>
    <cellStyle name="Standard 2 2 2 3 4 8" xfId="454"/>
    <cellStyle name="Standard 2 2 2 3 5" xfId="455"/>
    <cellStyle name="Standard 2 2 2 3 5 2" xfId="456"/>
    <cellStyle name="Standard 2 2 2 3 5 2 2" xfId="457"/>
    <cellStyle name="Standard 2 2 2 3 5 2 3" xfId="458"/>
    <cellStyle name="Standard 2 2 2 3 5 2 4" xfId="459"/>
    <cellStyle name="Standard 2 2 2 3 5 2 5" xfId="460"/>
    <cellStyle name="Standard 2 2 2 3 5 2 6" xfId="461"/>
    <cellStyle name="Standard 2 2 2 3 5 3" xfId="462"/>
    <cellStyle name="Standard 2 2 2 3 5 3 2" xfId="463"/>
    <cellStyle name="Standard 2 2 2 3 5 3 3" xfId="464"/>
    <cellStyle name="Standard 2 2 2 3 5 3 4" xfId="465"/>
    <cellStyle name="Standard 2 2 2 3 5 3 5" xfId="466"/>
    <cellStyle name="Standard 2 2 2 3 5 3 6" xfId="467"/>
    <cellStyle name="Standard 2 2 2 3 5 4" xfId="468"/>
    <cellStyle name="Standard 2 2 2 3 5 5" xfId="469"/>
    <cellStyle name="Standard 2 2 2 3 5 6" xfId="470"/>
    <cellStyle name="Standard 2 2 2 3 5 7" xfId="471"/>
    <cellStyle name="Standard 2 2 2 3 5 8" xfId="472"/>
    <cellStyle name="Standard 2 2 2 3 6" xfId="473"/>
    <cellStyle name="Standard 2 2 2 3 6 2" xfId="474"/>
    <cellStyle name="Standard 2 2 2 3 6 3" xfId="475"/>
    <cellStyle name="Standard 2 2 2 3 6 4" xfId="476"/>
    <cellStyle name="Standard 2 2 2 3 6 5" xfId="477"/>
    <cellStyle name="Standard 2 2 2 3 6 6" xfId="478"/>
    <cellStyle name="Standard 2 2 2 3 7" xfId="479"/>
    <cellStyle name="Standard 2 2 2 3 7 2" xfId="480"/>
    <cellStyle name="Standard 2 2 2 3 7 3" xfId="481"/>
    <cellStyle name="Standard 2 2 2 3 7 4" xfId="482"/>
    <cellStyle name="Standard 2 2 2 3 7 5" xfId="483"/>
    <cellStyle name="Standard 2 2 2 3 7 6" xfId="484"/>
    <cellStyle name="Standard 2 2 2 3 8" xfId="485"/>
    <cellStyle name="Standard 2 2 2 3 9" xfId="486"/>
    <cellStyle name="Standard 2 2 2 4" xfId="487"/>
    <cellStyle name="Standard 2 2 2 4 10" xfId="488"/>
    <cellStyle name="Standard 2 2 2 4 2" xfId="489"/>
    <cellStyle name="Standard 2 2 2 4 2 2" xfId="490"/>
    <cellStyle name="Standard 2 2 2 4 2 2 2" xfId="491"/>
    <cellStyle name="Standard 2 2 2 4 2 2 3" xfId="492"/>
    <cellStyle name="Standard 2 2 2 4 2 2 4" xfId="493"/>
    <cellStyle name="Standard 2 2 2 4 2 2 5" xfId="494"/>
    <cellStyle name="Standard 2 2 2 4 2 2 6" xfId="495"/>
    <cellStyle name="Standard 2 2 2 4 2 3" xfId="496"/>
    <cellStyle name="Standard 2 2 2 4 2 3 2" xfId="497"/>
    <cellStyle name="Standard 2 2 2 4 2 3 3" xfId="498"/>
    <cellStyle name="Standard 2 2 2 4 2 3 4" xfId="499"/>
    <cellStyle name="Standard 2 2 2 4 2 3 5" xfId="500"/>
    <cellStyle name="Standard 2 2 2 4 2 3 6" xfId="501"/>
    <cellStyle name="Standard 2 2 2 4 2 4" xfId="502"/>
    <cellStyle name="Standard 2 2 2 4 2 5" xfId="503"/>
    <cellStyle name="Standard 2 2 2 4 2 6" xfId="504"/>
    <cellStyle name="Standard 2 2 2 4 2 7" xfId="505"/>
    <cellStyle name="Standard 2 2 2 4 2 8" xfId="506"/>
    <cellStyle name="Standard 2 2 2 4 3" xfId="507"/>
    <cellStyle name="Standard 2 2 2 4 3 2" xfId="508"/>
    <cellStyle name="Standard 2 2 2 4 3 2 2" xfId="509"/>
    <cellStyle name="Standard 2 2 2 4 3 2 3" xfId="510"/>
    <cellStyle name="Standard 2 2 2 4 3 2 4" xfId="511"/>
    <cellStyle name="Standard 2 2 2 4 3 2 5" xfId="512"/>
    <cellStyle name="Standard 2 2 2 4 3 2 6" xfId="513"/>
    <cellStyle name="Standard 2 2 2 4 3 3" xfId="514"/>
    <cellStyle name="Standard 2 2 2 4 3 3 2" xfId="515"/>
    <cellStyle name="Standard 2 2 2 4 3 3 3" xfId="516"/>
    <cellStyle name="Standard 2 2 2 4 3 3 4" xfId="517"/>
    <cellStyle name="Standard 2 2 2 4 3 3 5" xfId="518"/>
    <cellStyle name="Standard 2 2 2 4 3 3 6" xfId="519"/>
    <cellStyle name="Standard 2 2 2 4 3 4" xfId="520"/>
    <cellStyle name="Standard 2 2 2 4 3 5" xfId="521"/>
    <cellStyle name="Standard 2 2 2 4 3 6" xfId="522"/>
    <cellStyle name="Standard 2 2 2 4 3 7" xfId="523"/>
    <cellStyle name="Standard 2 2 2 4 3 8" xfId="524"/>
    <cellStyle name="Standard 2 2 2 4 4" xfId="525"/>
    <cellStyle name="Standard 2 2 2 4 4 2" xfId="526"/>
    <cellStyle name="Standard 2 2 2 4 4 3" xfId="527"/>
    <cellStyle name="Standard 2 2 2 4 4 4" xfId="528"/>
    <cellStyle name="Standard 2 2 2 4 4 5" xfId="529"/>
    <cellStyle name="Standard 2 2 2 4 4 6" xfId="530"/>
    <cellStyle name="Standard 2 2 2 4 5" xfId="531"/>
    <cellStyle name="Standard 2 2 2 4 5 2" xfId="532"/>
    <cellStyle name="Standard 2 2 2 4 5 3" xfId="533"/>
    <cellStyle name="Standard 2 2 2 4 5 4" xfId="534"/>
    <cellStyle name="Standard 2 2 2 4 5 5" xfId="535"/>
    <cellStyle name="Standard 2 2 2 4 5 6" xfId="536"/>
    <cellStyle name="Standard 2 2 2 4 6" xfId="537"/>
    <cellStyle name="Standard 2 2 2 4 7" xfId="538"/>
    <cellStyle name="Standard 2 2 2 4 8" xfId="539"/>
    <cellStyle name="Standard 2 2 2 4 9" xfId="540"/>
    <cellStyle name="Standard 2 2 2 5" xfId="541"/>
    <cellStyle name="Standard 2 2 2 5 2" xfId="542"/>
    <cellStyle name="Standard 2 2 2 5 2 2" xfId="543"/>
    <cellStyle name="Standard 2 2 2 5 2 2 2" xfId="544"/>
    <cellStyle name="Standard 2 2 2 5 2 2 3" xfId="545"/>
    <cellStyle name="Standard 2 2 2 5 2 2 4" xfId="546"/>
    <cellStyle name="Standard 2 2 2 5 2 2 5" xfId="547"/>
    <cellStyle name="Standard 2 2 2 5 2 2 6" xfId="548"/>
    <cellStyle name="Standard 2 2 2 5 2 3" xfId="549"/>
    <cellStyle name="Standard 2 2 2 5 2 3 2" xfId="550"/>
    <cellStyle name="Standard 2 2 2 5 2 3 3" xfId="551"/>
    <cellStyle name="Standard 2 2 2 5 2 3 4" xfId="552"/>
    <cellStyle name="Standard 2 2 2 5 2 3 5" xfId="553"/>
    <cellStyle name="Standard 2 2 2 5 2 3 6" xfId="554"/>
    <cellStyle name="Standard 2 2 2 5 2 4" xfId="555"/>
    <cellStyle name="Standard 2 2 2 5 2 5" xfId="556"/>
    <cellStyle name="Standard 2 2 2 5 2 6" xfId="557"/>
    <cellStyle name="Standard 2 2 2 5 2 7" xfId="558"/>
    <cellStyle name="Standard 2 2 2 5 2 8" xfId="559"/>
    <cellStyle name="Standard 2 2 2 5 3" xfId="560"/>
    <cellStyle name="Standard 2 2 2 5 3 2" xfId="561"/>
    <cellStyle name="Standard 2 2 2 5 3 3" xfId="562"/>
    <cellStyle name="Standard 2 2 2 5 3 4" xfId="563"/>
    <cellStyle name="Standard 2 2 2 5 3 5" xfId="564"/>
    <cellStyle name="Standard 2 2 2 5 3 6" xfId="565"/>
    <cellStyle name="Standard 2 2 2 5 4" xfId="566"/>
    <cellStyle name="Standard 2 2 2 5 4 2" xfId="567"/>
    <cellStyle name="Standard 2 2 2 5 4 3" xfId="568"/>
    <cellStyle name="Standard 2 2 2 5 4 4" xfId="569"/>
    <cellStyle name="Standard 2 2 2 5 4 5" xfId="570"/>
    <cellStyle name="Standard 2 2 2 5 4 6" xfId="571"/>
    <cellStyle name="Standard 2 2 2 5 5" xfId="572"/>
    <cellStyle name="Standard 2 2 2 5 6" xfId="573"/>
    <cellStyle name="Standard 2 2 2 5 7" xfId="574"/>
    <cellStyle name="Standard 2 2 2 5 8" xfId="575"/>
    <cellStyle name="Standard 2 2 2 5 9" xfId="576"/>
    <cellStyle name="Standard 2 2 2 6" xfId="577"/>
    <cellStyle name="Standard 2 2 2 6 2" xfId="578"/>
    <cellStyle name="Standard 2 2 2 6 2 2" xfId="579"/>
    <cellStyle name="Standard 2 2 2 6 2 3" xfId="580"/>
    <cellStyle name="Standard 2 2 2 6 2 4" xfId="581"/>
    <cellStyle name="Standard 2 2 2 6 2 5" xfId="582"/>
    <cellStyle name="Standard 2 2 2 6 2 6" xfId="583"/>
    <cellStyle name="Standard 2 2 2 6 3" xfId="584"/>
    <cellStyle name="Standard 2 2 2 6 3 2" xfId="585"/>
    <cellStyle name="Standard 2 2 2 6 3 3" xfId="586"/>
    <cellStyle name="Standard 2 2 2 6 3 4" xfId="587"/>
    <cellStyle name="Standard 2 2 2 6 3 5" xfId="588"/>
    <cellStyle name="Standard 2 2 2 6 3 6" xfId="589"/>
    <cellStyle name="Standard 2 2 2 6 4" xfId="590"/>
    <cellStyle name="Standard 2 2 2 6 5" xfId="591"/>
    <cellStyle name="Standard 2 2 2 6 6" xfId="592"/>
    <cellStyle name="Standard 2 2 2 6 7" xfId="593"/>
    <cellStyle name="Standard 2 2 2 6 8" xfId="594"/>
    <cellStyle name="Standard 2 2 2 7" xfId="595"/>
    <cellStyle name="Standard 2 2 2 7 2" xfId="596"/>
    <cellStyle name="Standard 2 2 2 7 2 2" xfId="597"/>
    <cellStyle name="Standard 2 2 2 7 2 3" xfId="598"/>
    <cellStyle name="Standard 2 2 2 7 2 4" xfId="599"/>
    <cellStyle name="Standard 2 2 2 7 2 5" xfId="600"/>
    <cellStyle name="Standard 2 2 2 7 2 6" xfId="601"/>
    <cellStyle name="Standard 2 2 2 7 3" xfId="602"/>
    <cellStyle name="Standard 2 2 2 7 3 2" xfId="603"/>
    <cellStyle name="Standard 2 2 2 7 3 3" xfId="604"/>
    <cellStyle name="Standard 2 2 2 7 3 4" xfId="605"/>
    <cellStyle name="Standard 2 2 2 7 3 5" xfId="606"/>
    <cellStyle name="Standard 2 2 2 7 3 6" xfId="607"/>
    <cellStyle name="Standard 2 2 2 7 4" xfId="608"/>
    <cellStyle name="Standard 2 2 2 7 5" xfId="609"/>
    <cellStyle name="Standard 2 2 2 7 6" xfId="610"/>
    <cellStyle name="Standard 2 2 2 7 7" xfId="611"/>
    <cellStyle name="Standard 2 2 2 7 8" xfId="612"/>
    <cellStyle name="Standard 2 2 2 8" xfId="613"/>
    <cellStyle name="Standard 2 2 2 8 2" xfId="614"/>
    <cellStyle name="Standard 2 2 2 8 3" xfId="615"/>
    <cellStyle name="Standard 2 2 2 8 4" xfId="616"/>
    <cellStyle name="Standard 2 2 2 8 5" xfId="617"/>
    <cellStyle name="Standard 2 2 2 8 6" xfId="618"/>
    <cellStyle name="Standard 2 2 2 9" xfId="619"/>
    <cellStyle name="Standard 2 2 2 9 2" xfId="620"/>
    <cellStyle name="Standard 2 2 2 9 3" xfId="621"/>
    <cellStyle name="Standard 2 2 2 9 4" xfId="622"/>
    <cellStyle name="Standard 2 2 2 9 5" xfId="623"/>
    <cellStyle name="Standard 2 2 2 9 6" xfId="624"/>
    <cellStyle name="Standard 2 2 2_Datenmodell Struktur EP" xfId="193"/>
    <cellStyle name="Standard 2 2 3" xfId="165"/>
    <cellStyle name="Standard 2 2 3 10" xfId="626"/>
    <cellStyle name="Standard 2 2 3 11" xfId="627"/>
    <cellStyle name="Standard 2 2 3 12" xfId="628"/>
    <cellStyle name="Standard 2 2 3 13" xfId="629"/>
    <cellStyle name="Standard 2 2 3 2" xfId="630"/>
    <cellStyle name="Standard 2 2 3 2 10" xfId="631"/>
    <cellStyle name="Standard 2 2 3 2 11" xfId="632"/>
    <cellStyle name="Standard 2 2 3 2 12" xfId="633"/>
    <cellStyle name="Standard 2 2 3 2 2" xfId="634"/>
    <cellStyle name="Standard 2 2 3 2 2 10" xfId="635"/>
    <cellStyle name="Standard 2 2 3 2 2 2" xfId="636"/>
    <cellStyle name="Standard 2 2 3 2 2 2 2" xfId="637"/>
    <cellStyle name="Standard 2 2 3 2 2 2 2 2" xfId="638"/>
    <cellStyle name="Standard 2 2 3 2 2 2 2 3" xfId="639"/>
    <cellStyle name="Standard 2 2 3 2 2 2 2 4" xfId="640"/>
    <cellStyle name="Standard 2 2 3 2 2 2 2 5" xfId="641"/>
    <cellStyle name="Standard 2 2 3 2 2 2 2 6" xfId="642"/>
    <cellStyle name="Standard 2 2 3 2 2 2 3" xfId="643"/>
    <cellStyle name="Standard 2 2 3 2 2 2 3 2" xfId="644"/>
    <cellStyle name="Standard 2 2 3 2 2 2 3 3" xfId="645"/>
    <cellStyle name="Standard 2 2 3 2 2 2 3 4" xfId="646"/>
    <cellStyle name="Standard 2 2 3 2 2 2 3 5" xfId="647"/>
    <cellStyle name="Standard 2 2 3 2 2 2 3 6" xfId="648"/>
    <cellStyle name="Standard 2 2 3 2 2 2 4" xfId="649"/>
    <cellStyle name="Standard 2 2 3 2 2 2 5" xfId="650"/>
    <cellStyle name="Standard 2 2 3 2 2 2 6" xfId="651"/>
    <cellStyle name="Standard 2 2 3 2 2 2 7" xfId="652"/>
    <cellStyle name="Standard 2 2 3 2 2 2 8" xfId="653"/>
    <cellStyle name="Standard 2 2 3 2 2 3" xfId="654"/>
    <cellStyle name="Standard 2 2 3 2 2 3 2" xfId="655"/>
    <cellStyle name="Standard 2 2 3 2 2 3 2 2" xfId="656"/>
    <cellStyle name="Standard 2 2 3 2 2 3 2 3" xfId="657"/>
    <cellStyle name="Standard 2 2 3 2 2 3 2 4" xfId="658"/>
    <cellStyle name="Standard 2 2 3 2 2 3 2 5" xfId="659"/>
    <cellStyle name="Standard 2 2 3 2 2 3 2 6" xfId="660"/>
    <cellStyle name="Standard 2 2 3 2 2 3 3" xfId="661"/>
    <cellStyle name="Standard 2 2 3 2 2 3 3 2" xfId="662"/>
    <cellStyle name="Standard 2 2 3 2 2 3 3 3" xfId="663"/>
    <cellStyle name="Standard 2 2 3 2 2 3 3 4" xfId="664"/>
    <cellStyle name="Standard 2 2 3 2 2 3 3 5" xfId="665"/>
    <cellStyle name="Standard 2 2 3 2 2 3 3 6" xfId="666"/>
    <cellStyle name="Standard 2 2 3 2 2 3 4" xfId="667"/>
    <cellStyle name="Standard 2 2 3 2 2 3 5" xfId="668"/>
    <cellStyle name="Standard 2 2 3 2 2 3 6" xfId="669"/>
    <cellStyle name="Standard 2 2 3 2 2 3 7" xfId="670"/>
    <cellStyle name="Standard 2 2 3 2 2 3 8" xfId="671"/>
    <cellStyle name="Standard 2 2 3 2 2 4" xfId="672"/>
    <cellStyle name="Standard 2 2 3 2 2 4 2" xfId="673"/>
    <cellStyle name="Standard 2 2 3 2 2 4 3" xfId="674"/>
    <cellStyle name="Standard 2 2 3 2 2 4 4" xfId="675"/>
    <cellStyle name="Standard 2 2 3 2 2 4 5" xfId="676"/>
    <cellStyle name="Standard 2 2 3 2 2 4 6" xfId="677"/>
    <cellStyle name="Standard 2 2 3 2 2 5" xfId="678"/>
    <cellStyle name="Standard 2 2 3 2 2 5 2" xfId="679"/>
    <cellStyle name="Standard 2 2 3 2 2 5 3" xfId="680"/>
    <cellStyle name="Standard 2 2 3 2 2 5 4" xfId="681"/>
    <cellStyle name="Standard 2 2 3 2 2 5 5" xfId="682"/>
    <cellStyle name="Standard 2 2 3 2 2 5 6" xfId="683"/>
    <cellStyle name="Standard 2 2 3 2 2 6" xfId="684"/>
    <cellStyle name="Standard 2 2 3 2 2 7" xfId="685"/>
    <cellStyle name="Standard 2 2 3 2 2 8" xfId="686"/>
    <cellStyle name="Standard 2 2 3 2 2 9" xfId="687"/>
    <cellStyle name="Standard 2 2 3 2 3" xfId="688"/>
    <cellStyle name="Standard 2 2 3 2 3 2" xfId="689"/>
    <cellStyle name="Standard 2 2 3 2 3 2 2" xfId="690"/>
    <cellStyle name="Standard 2 2 3 2 3 2 2 2" xfId="691"/>
    <cellStyle name="Standard 2 2 3 2 3 2 2 3" xfId="692"/>
    <cellStyle name="Standard 2 2 3 2 3 2 2 4" xfId="693"/>
    <cellStyle name="Standard 2 2 3 2 3 2 2 5" xfId="694"/>
    <cellStyle name="Standard 2 2 3 2 3 2 2 6" xfId="695"/>
    <cellStyle name="Standard 2 2 3 2 3 2 3" xfId="696"/>
    <cellStyle name="Standard 2 2 3 2 3 2 3 2" xfId="697"/>
    <cellStyle name="Standard 2 2 3 2 3 2 3 3" xfId="698"/>
    <cellStyle name="Standard 2 2 3 2 3 2 3 4" xfId="699"/>
    <cellStyle name="Standard 2 2 3 2 3 2 3 5" xfId="700"/>
    <cellStyle name="Standard 2 2 3 2 3 2 3 6" xfId="701"/>
    <cellStyle name="Standard 2 2 3 2 3 2 4" xfId="702"/>
    <cellStyle name="Standard 2 2 3 2 3 2 5" xfId="703"/>
    <cellStyle name="Standard 2 2 3 2 3 2 6" xfId="704"/>
    <cellStyle name="Standard 2 2 3 2 3 2 7" xfId="705"/>
    <cellStyle name="Standard 2 2 3 2 3 2 8" xfId="706"/>
    <cellStyle name="Standard 2 2 3 2 3 3" xfId="707"/>
    <cellStyle name="Standard 2 2 3 2 3 3 2" xfId="708"/>
    <cellStyle name="Standard 2 2 3 2 3 3 3" xfId="709"/>
    <cellStyle name="Standard 2 2 3 2 3 3 4" xfId="710"/>
    <cellStyle name="Standard 2 2 3 2 3 3 5" xfId="711"/>
    <cellStyle name="Standard 2 2 3 2 3 3 6" xfId="712"/>
    <cellStyle name="Standard 2 2 3 2 3 4" xfId="713"/>
    <cellStyle name="Standard 2 2 3 2 3 4 2" xfId="714"/>
    <cellStyle name="Standard 2 2 3 2 3 4 3" xfId="715"/>
    <cellStyle name="Standard 2 2 3 2 3 4 4" xfId="716"/>
    <cellStyle name="Standard 2 2 3 2 3 4 5" xfId="717"/>
    <cellStyle name="Standard 2 2 3 2 3 4 6" xfId="718"/>
    <cellStyle name="Standard 2 2 3 2 3 5" xfId="719"/>
    <cellStyle name="Standard 2 2 3 2 3 6" xfId="720"/>
    <cellStyle name="Standard 2 2 3 2 3 7" xfId="721"/>
    <cellStyle name="Standard 2 2 3 2 3 8" xfId="722"/>
    <cellStyle name="Standard 2 2 3 2 3 9" xfId="723"/>
    <cellStyle name="Standard 2 2 3 2 4" xfId="724"/>
    <cellStyle name="Standard 2 2 3 2 4 2" xfId="725"/>
    <cellStyle name="Standard 2 2 3 2 4 2 2" xfId="726"/>
    <cellStyle name="Standard 2 2 3 2 4 2 3" xfId="727"/>
    <cellStyle name="Standard 2 2 3 2 4 2 4" xfId="728"/>
    <cellStyle name="Standard 2 2 3 2 4 2 5" xfId="729"/>
    <cellStyle name="Standard 2 2 3 2 4 2 6" xfId="730"/>
    <cellStyle name="Standard 2 2 3 2 4 3" xfId="731"/>
    <cellStyle name="Standard 2 2 3 2 4 3 2" xfId="732"/>
    <cellStyle name="Standard 2 2 3 2 4 3 3" xfId="733"/>
    <cellStyle name="Standard 2 2 3 2 4 3 4" xfId="734"/>
    <cellStyle name="Standard 2 2 3 2 4 3 5" xfId="735"/>
    <cellStyle name="Standard 2 2 3 2 4 3 6" xfId="736"/>
    <cellStyle name="Standard 2 2 3 2 4 4" xfId="737"/>
    <cellStyle name="Standard 2 2 3 2 4 5" xfId="738"/>
    <cellStyle name="Standard 2 2 3 2 4 6" xfId="739"/>
    <cellStyle name="Standard 2 2 3 2 4 7" xfId="740"/>
    <cellStyle name="Standard 2 2 3 2 4 8" xfId="741"/>
    <cellStyle name="Standard 2 2 3 2 5" xfId="742"/>
    <cellStyle name="Standard 2 2 3 2 5 2" xfId="743"/>
    <cellStyle name="Standard 2 2 3 2 5 2 2" xfId="744"/>
    <cellStyle name="Standard 2 2 3 2 5 2 3" xfId="745"/>
    <cellStyle name="Standard 2 2 3 2 5 2 4" xfId="746"/>
    <cellStyle name="Standard 2 2 3 2 5 2 5" xfId="747"/>
    <cellStyle name="Standard 2 2 3 2 5 2 6" xfId="748"/>
    <cellStyle name="Standard 2 2 3 2 5 3" xfId="749"/>
    <cellStyle name="Standard 2 2 3 2 5 3 2" xfId="750"/>
    <cellStyle name="Standard 2 2 3 2 5 3 3" xfId="751"/>
    <cellStyle name="Standard 2 2 3 2 5 3 4" xfId="752"/>
    <cellStyle name="Standard 2 2 3 2 5 3 5" xfId="753"/>
    <cellStyle name="Standard 2 2 3 2 5 3 6" xfId="754"/>
    <cellStyle name="Standard 2 2 3 2 5 4" xfId="755"/>
    <cellStyle name="Standard 2 2 3 2 5 5" xfId="756"/>
    <cellStyle name="Standard 2 2 3 2 5 6" xfId="757"/>
    <cellStyle name="Standard 2 2 3 2 5 7" xfId="758"/>
    <cellStyle name="Standard 2 2 3 2 5 8" xfId="759"/>
    <cellStyle name="Standard 2 2 3 2 6" xfId="760"/>
    <cellStyle name="Standard 2 2 3 2 6 2" xfId="761"/>
    <cellStyle name="Standard 2 2 3 2 6 3" xfId="762"/>
    <cellStyle name="Standard 2 2 3 2 6 4" xfId="763"/>
    <cellStyle name="Standard 2 2 3 2 6 5" xfId="764"/>
    <cellStyle name="Standard 2 2 3 2 6 6" xfId="765"/>
    <cellStyle name="Standard 2 2 3 2 7" xfId="766"/>
    <cellStyle name="Standard 2 2 3 2 7 2" xfId="767"/>
    <cellStyle name="Standard 2 2 3 2 7 3" xfId="768"/>
    <cellStyle name="Standard 2 2 3 2 7 4" xfId="769"/>
    <cellStyle name="Standard 2 2 3 2 7 5" xfId="770"/>
    <cellStyle name="Standard 2 2 3 2 7 6" xfId="771"/>
    <cellStyle name="Standard 2 2 3 2 8" xfId="772"/>
    <cellStyle name="Standard 2 2 3 2 9" xfId="773"/>
    <cellStyle name="Standard 2 2 3 3" xfId="774"/>
    <cellStyle name="Standard 2 2 3 3 10" xfId="775"/>
    <cellStyle name="Standard 2 2 3 3 2" xfId="776"/>
    <cellStyle name="Standard 2 2 3 3 2 2" xfId="777"/>
    <cellStyle name="Standard 2 2 3 3 2 2 2" xfId="778"/>
    <cellStyle name="Standard 2 2 3 3 2 2 3" xfId="779"/>
    <cellStyle name="Standard 2 2 3 3 2 2 4" xfId="780"/>
    <cellStyle name="Standard 2 2 3 3 2 2 5" xfId="781"/>
    <cellStyle name="Standard 2 2 3 3 2 2 6" xfId="782"/>
    <cellStyle name="Standard 2 2 3 3 2 3" xfId="783"/>
    <cellStyle name="Standard 2 2 3 3 2 3 2" xfId="784"/>
    <cellStyle name="Standard 2 2 3 3 2 3 3" xfId="785"/>
    <cellStyle name="Standard 2 2 3 3 2 3 4" xfId="786"/>
    <cellStyle name="Standard 2 2 3 3 2 3 5" xfId="787"/>
    <cellStyle name="Standard 2 2 3 3 2 3 6" xfId="788"/>
    <cellStyle name="Standard 2 2 3 3 2 4" xfId="789"/>
    <cellStyle name="Standard 2 2 3 3 2 5" xfId="790"/>
    <cellStyle name="Standard 2 2 3 3 2 6" xfId="791"/>
    <cellStyle name="Standard 2 2 3 3 2 7" xfId="792"/>
    <cellStyle name="Standard 2 2 3 3 2 8" xfId="793"/>
    <cellStyle name="Standard 2 2 3 3 3" xfId="794"/>
    <cellStyle name="Standard 2 2 3 3 3 2" xfId="795"/>
    <cellStyle name="Standard 2 2 3 3 3 2 2" xfId="796"/>
    <cellStyle name="Standard 2 2 3 3 3 2 3" xfId="797"/>
    <cellStyle name="Standard 2 2 3 3 3 2 4" xfId="798"/>
    <cellStyle name="Standard 2 2 3 3 3 2 5" xfId="799"/>
    <cellStyle name="Standard 2 2 3 3 3 2 6" xfId="800"/>
    <cellStyle name="Standard 2 2 3 3 3 3" xfId="801"/>
    <cellStyle name="Standard 2 2 3 3 3 3 2" xfId="802"/>
    <cellStyle name="Standard 2 2 3 3 3 3 3" xfId="803"/>
    <cellStyle name="Standard 2 2 3 3 3 3 4" xfId="804"/>
    <cellStyle name="Standard 2 2 3 3 3 3 5" xfId="805"/>
    <cellStyle name="Standard 2 2 3 3 3 3 6" xfId="806"/>
    <cellStyle name="Standard 2 2 3 3 3 4" xfId="807"/>
    <cellStyle name="Standard 2 2 3 3 3 5" xfId="808"/>
    <cellStyle name="Standard 2 2 3 3 3 6" xfId="809"/>
    <cellStyle name="Standard 2 2 3 3 3 7" xfId="810"/>
    <cellStyle name="Standard 2 2 3 3 3 8" xfId="811"/>
    <cellStyle name="Standard 2 2 3 3 4" xfId="812"/>
    <cellStyle name="Standard 2 2 3 3 4 2" xfId="813"/>
    <cellStyle name="Standard 2 2 3 3 4 3" xfId="814"/>
    <cellStyle name="Standard 2 2 3 3 4 4" xfId="815"/>
    <cellStyle name="Standard 2 2 3 3 4 5" xfId="816"/>
    <cellStyle name="Standard 2 2 3 3 4 6" xfId="817"/>
    <cellStyle name="Standard 2 2 3 3 5" xfId="818"/>
    <cellStyle name="Standard 2 2 3 3 5 2" xfId="819"/>
    <cellStyle name="Standard 2 2 3 3 5 3" xfId="820"/>
    <cellStyle name="Standard 2 2 3 3 5 4" xfId="821"/>
    <cellStyle name="Standard 2 2 3 3 5 5" xfId="822"/>
    <cellStyle name="Standard 2 2 3 3 5 6" xfId="823"/>
    <cellStyle name="Standard 2 2 3 3 6" xfId="824"/>
    <cellStyle name="Standard 2 2 3 3 7" xfId="825"/>
    <cellStyle name="Standard 2 2 3 3 8" xfId="826"/>
    <cellStyle name="Standard 2 2 3 3 9" xfId="827"/>
    <cellStyle name="Standard 2 2 3 4" xfId="828"/>
    <cellStyle name="Standard 2 2 3 4 2" xfId="829"/>
    <cellStyle name="Standard 2 2 3 4 2 2" xfId="830"/>
    <cellStyle name="Standard 2 2 3 4 2 2 2" xfId="831"/>
    <cellStyle name="Standard 2 2 3 4 2 2 3" xfId="832"/>
    <cellStyle name="Standard 2 2 3 4 2 2 4" xfId="833"/>
    <cellStyle name="Standard 2 2 3 4 2 2 5" xfId="834"/>
    <cellStyle name="Standard 2 2 3 4 2 2 6" xfId="835"/>
    <cellStyle name="Standard 2 2 3 4 2 3" xfId="836"/>
    <cellStyle name="Standard 2 2 3 4 2 3 2" xfId="837"/>
    <cellStyle name="Standard 2 2 3 4 2 3 3" xfId="838"/>
    <cellStyle name="Standard 2 2 3 4 2 3 4" xfId="839"/>
    <cellStyle name="Standard 2 2 3 4 2 3 5" xfId="840"/>
    <cellStyle name="Standard 2 2 3 4 2 3 6" xfId="841"/>
    <cellStyle name="Standard 2 2 3 4 2 4" xfId="842"/>
    <cellStyle name="Standard 2 2 3 4 2 5" xfId="843"/>
    <cellStyle name="Standard 2 2 3 4 2 6" xfId="844"/>
    <cellStyle name="Standard 2 2 3 4 2 7" xfId="845"/>
    <cellStyle name="Standard 2 2 3 4 2 8" xfId="846"/>
    <cellStyle name="Standard 2 2 3 4 3" xfId="847"/>
    <cellStyle name="Standard 2 2 3 4 3 2" xfId="848"/>
    <cellStyle name="Standard 2 2 3 4 3 3" xfId="849"/>
    <cellStyle name="Standard 2 2 3 4 3 4" xfId="850"/>
    <cellStyle name="Standard 2 2 3 4 3 5" xfId="851"/>
    <cellStyle name="Standard 2 2 3 4 3 6" xfId="852"/>
    <cellStyle name="Standard 2 2 3 4 4" xfId="853"/>
    <cellStyle name="Standard 2 2 3 4 4 2" xfId="854"/>
    <cellStyle name="Standard 2 2 3 4 4 3" xfId="855"/>
    <cellStyle name="Standard 2 2 3 4 4 4" xfId="856"/>
    <cellStyle name="Standard 2 2 3 4 4 5" xfId="857"/>
    <cellStyle name="Standard 2 2 3 4 4 6" xfId="858"/>
    <cellStyle name="Standard 2 2 3 4 5" xfId="859"/>
    <cellStyle name="Standard 2 2 3 4 6" xfId="860"/>
    <cellStyle name="Standard 2 2 3 4 7" xfId="861"/>
    <cellStyle name="Standard 2 2 3 4 8" xfId="862"/>
    <cellStyle name="Standard 2 2 3 4 9" xfId="863"/>
    <cellStyle name="Standard 2 2 3 5" xfId="864"/>
    <cellStyle name="Standard 2 2 3 5 2" xfId="865"/>
    <cellStyle name="Standard 2 2 3 5 2 2" xfId="866"/>
    <cellStyle name="Standard 2 2 3 5 2 3" xfId="867"/>
    <cellStyle name="Standard 2 2 3 5 2 4" xfId="868"/>
    <cellStyle name="Standard 2 2 3 5 2 5" xfId="869"/>
    <cellStyle name="Standard 2 2 3 5 2 6" xfId="870"/>
    <cellStyle name="Standard 2 2 3 5 3" xfId="871"/>
    <cellStyle name="Standard 2 2 3 5 3 2" xfId="872"/>
    <cellStyle name="Standard 2 2 3 5 3 3" xfId="873"/>
    <cellStyle name="Standard 2 2 3 5 3 4" xfId="874"/>
    <cellStyle name="Standard 2 2 3 5 3 5" xfId="875"/>
    <cellStyle name="Standard 2 2 3 5 3 6" xfId="876"/>
    <cellStyle name="Standard 2 2 3 5 4" xfId="877"/>
    <cellStyle name="Standard 2 2 3 5 5" xfId="878"/>
    <cellStyle name="Standard 2 2 3 5 6" xfId="879"/>
    <cellStyle name="Standard 2 2 3 5 7" xfId="880"/>
    <cellStyle name="Standard 2 2 3 5 8" xfId="881"/>
    <cellStyle name="Standard 2 2 3 6" xfId="882"/>
    <cellStyle name="Standard 2 2 3 6 2" xfId="883"/>
    <cellStyle name="Standard 2 2 3 6 2 2" xfId="884"/>
    <cellStyle name="Standard 2 2 3 6 2 3" xfId="885"/>
    <cellStyle name="Standard 2 2 3 6 2 4" xfId="886"/>
    <cellStyle name="Standard 2 2 3 6 2 5" xfId="887"/>
    <cellStyle name="Standard 2 2 3 6 2 6" xfId="888"/>
    <cellStyle name="Standard 2 2 3 6 3" xfId="889"/>
    <cellStyle name="Standard 2 2 3 6 3 2" xfId="890"/>
    <cellStyle name="Standard 2 2 3 6 3 3" xfId="891"/>
    <cellStyle name="Standard 2 2 3 6 3 4" xfId="892"/>
    <cellStyle name="Standard 2 2 3 6 3 5" xfId="893"/>
    <cellStyle name="Standard 2 2 3 6 3 6" xfId="894"/>
    <cellStyle name="Standard 2 2 3 6 4" xfId="895"/>
    <cellStyle name="Standard 2 2 3 6 5" xfId="896"/>
    <cellStyle name="Standard 2 2 3 6 6" xfId="897"/>
    <cellStyle name="Standard 2 2 3 6 7" xfId="898"/>
    <cellStyle name="Standard 2 2 3 6 8" xfId="899"/>
    <cellStyle name="Standard 2 2 3 7" xfId="900"/>
    <cellStyle name="Standard 2 2 3 7 2" xfId="901"/>
    <cellStyle name="Standard 2 2 3 7 3" xfId="902"/>
    <cellStyle name="Standard 2 2 3 7 4" xfId="903"/>
    <cellStyle name="Standard 2 2 3 7 5" xfId="904"/>
    <cellStyle name="Standard 2 2 3 7 6" xfId="905"/>
    <cellStyle name="Standard 2 2 3 8" xfId="906"/>
    <cellStyle name="Standard 2 2 3 8 2" xfId="907"/>
    <cellStyle name="Standard 2 2 3 8 3" xfId="908"/>
    <cellStyle name="Standard 2 2 3 8 4" xfId="909"/>
    <cellStyle name="Standard 2 2 3 8 5" xfId="910"/>
    <cellStyle name="Standard 2 2 3 8 6" xfId="911"/>
    <cellStyle name="Standard 2 2 3 9" xfId="912"/>
    <cellStyle name="Standard 2 2 3_Datenmodell Struktur EP" xfId="625"/>
    <cellStyle name="Standard 2 2 4" xfId="163"/>
    <cellStyle name="Standard 2 2 4 10" xfId="914"/>
    <cellStyle name="Standard 2 2 4 11" xfId="915"/>
    <cellStyle name="Standard 2 2 4 12" xfId="916"/>
    <cellStyle name="Standard 2 2 4 2" xfId="917"/>
    <cellStyle name="Standard 2 2 4 2 10" xfId="918"/>
    <cellStyle name="Standard 2 2 4 2 2" xfId="919"/>
    <cellStyle name="Standard 2 2 4 2 2 2" xfId="920"/>
    <cellStyle name="Standard 2 2 4 2 2 2 2" xfId="921"/>
    <cellStyle name="Standard 2 2 4 2 2 2 3" xfId="922"/>
    <cellStyle name="Standard 2 2 4 2 2 2 4" xfId="923"/>
    <cellStyle name="Standard 2 2 4 2 2 2 5" xfId="924"/>
    <cellStyle name="Standard 2 2 4 2 2 2 6" xfId="925"/>
    <cellStyle name="Standard 2 2 4 2 2 3" xfId="926"/>
    <cellStyle name="Standard 2 2 4 2 2 3 2" xfId="927"/>
    <cellStyle name="Standard 2 2 4 2 2 3 3" xfId="928"/>
    <cellStyle name="Standard 2 2 4 2 2 3 4" xfId="929"/>
    <cellStyle name="Standard 2 2 4 2 2 3 5" xfId="930"/>
    <cellStyle name="Standard 2 2 4 2 2 3 6" xfId="931"/>
    <cellStyle name="Standard 2 2 4 2 2 4" xfId="932"/>
    <cellStyle name="Standard 2 2 4 2 2 5" xfId="933"/>
    <cellStyle name="Standard 2 2 4 2 2 6" xfId="934"/>
    <cellStyle name="Standard 2 2 4 2 2 7" xfId="935"/>
    <cellStyle name="Standard 2 2 4 2 2 8" xfId="936"/>
    <cellStyle name="Standard 2 2 4 2 3" xfId="937"/>
    <cellStyle name="Standard 2 2 4 2 3 2" xfId="938"/>
    <cellStyle name="Standard 2 2 4 2 3 2 2" xfId="939"/>
    <cellStyle name="Standard 2 2 4 2 3 2 3" xfId="940"/>
    <cellStyle name="Standard 2 2 4 2 3 2 4" xfId="941"/>
    <cellStyle name="Standard 2 2 4 2 3 2 5" xfId="942"/>
    <cellStyle name="Standard 2 2 4 2 3 2 6" xfId="943"/>
    <cellStyle name="Standard 2 2 4 2 3 3" xfId="944"/>
    <cellStyle name="Standard 2 2 4 2 3 3 2" xfId="945"/>
    <cellStyle name="Standard 2 2 4 2 3 3 3" xfId="946"/>
    <cellStyle name="Standard 2 2 4 2 3 3 4" xfId="947"/>
    <cellStyle name="Standard 2 2 4 2 3 3 5" xfId="948"/>
    <cellStyle name="Standard 2 2 4 2 3 3 6" xfId="949"/>
    <cellStyle name="Standard 2 2 4 2 3 4" xfId="950"/>
    <cellStyle name="Standard 2 2 4 2 3 5" xfId="951"/>
    <cellStyle name="Standard 2 2 4 2 3 6" xfId="952"/>
    <cellStyle name="Standard 2 2 4 2 3 7" xfId="953"/>
    <cellStyle name="Standard 2 2 4 2 3 8" xfId="954"/>
    <cellStyle name="Standard 2 2 4 2 4" xfId="955"/>
    <cellStyle name="Standard 2 2 4 2 4 2" xfId="956"/>
    <cellStyle name="Standard 2 2 4 2 4 3" xfId="957"/>
    <cellStyle name="Standard 2 2 4 2 4 4" xfId="958"/>
    <cellStyle name="Standard 2 2 4 2 4 5" xfId="959"/>
    <cellStyle name="Standard 2 2 4 2 4 6" xfId="960"/>
    <cellStyle name="Standard 2 2 4 2 5" xfId="961"/>
    <cellStyle name="Standard 2 2 4 2 5 2" xfId="962"/>
    <cellStyle name="Standard 2 2 4 2 5 3" xfId="963"/>
    <cellStyle name="Standard 2 2 4 2 5 4" xfId="964"/>
    <cellStyle name="Standard 2 2 4 2 5 5" xfId="965"/>
    <cellStyle name="Standard 2 2 4 2 5 6" xfId="966"/>
    <cellStyle name="Standard 2 2 4 2 6" xfId="967"/>
    <cellStyle name="Standard 2 2 4 2 7" xfId="968"/>
    <cellStyle name="Standard 2 2 4 2 8" xfId="969"/>
    <cellStyle name="Standard 2 2 4 2 9" xfId="970"/>
    <cellStyle name="Standard 2 2 4 3" xfId="971"/>
    <cellStyle name="Standard 2 2 4 3 2" xfId="972"/>
    <cellStyle name="Standard 2 2 4 3 2 2" xfId="973"/>
    <cellStyle name="Standard 2 2 4 3 2 2 2" xfId="974"/>
    <cellStyle name="Standard 2 2 4 3 2 2 3" xfId="975"/>
    <cellStyle name="Standard 2 2 4 3 2 2 4" xfId="976"/>
    <cellStyle name="Standard 2 2 4 3 2 2 5" xfId="977"/>
    <cellStyle name="Standard 2 2 4 3 2 2 6" xfId="978"/>
    <cellStyle name="Standard 2 2 4 3 2 3" xfId="979"/>
    <cellStyle name="Standard 2 2 4 3 2 3 2" xfId="980"/>
    <cellStyle name="Standard 2 2 4 3 2 3 3" xfId="981"/>
    <cellStyle name="Standard 2 2 4 3 2 3 4" xfId="982"/>
    <cellStyle name="Standard 2 2 4 3 2 3 5" xfId="983"/>
    <cellStyle name="Standard 2 2 4 3 2 3 6" xfId="984"/>
    <cellStyle name="Standard 2 2 4 3 2 4" xfId="985"/>
    <cellStyle name="Standard 2 2 4 3 2 5" xfId="986"/>
    <cellStyle name="Standard 2 2 4 3 2 6" xfId="987"/>
    <cellStyle name="Standard 2 2 4 3 2 7" xfId="988"/>
    <cellStyle name="Standard 2 2 4 3 2 8" xfId="989"/>
    <cellStyle name="Standard 2 2 4 3 3" xfId="990"/>
    <cellStyle name="Standard 2 2 4 3 3 2" xfId="991"/>
    <cellStyle name="Standard 2 2 4 3 3 3" xfId="992"/>
    <cellStyle name="Standard 2 2 4 3 3 4" xfId="993"/>
    <cellStyle name="Standard 2 2 4 3 3 5" xfId="994"/>
    <cellStyle name="Standard 2 2 4 3 3 6" xfId="995"/>
    <cellStyle name="Standard 2 2 4 3 4" xfId="996"/>
    <cellStyle name="Standard 2 2 4 3 4 2" xfId="997"/>
    <cellStyle name="Standard 2 2 4 3 4 3" xfId="998"/>
    <cellStyle name="Standard 2 2 4 3 4 4" xfId="999"/>
    <cellStyle name="Standard 2 2 4 3 4 5" xfId="1000"/>
    <cellStyle name="Standard 2 2 4 3 4 6" xfId="1001"/>
    <cellStyle name="Standard 2 2 4 3 5" xfId="1002"/>
    <cellStyle name="Standard 2 2 4 3 6" xfId="1003"/>
    <cellStyle name="Standard 2 2 4 3 7" xfId="1004"/>
    <cellStyle name="Standard 2 2 4 3 8" xfId="1005"/>
    <cellStyle name="Standard 2 2 4 3 9" xfId="1006"/>
    <cellStyle name="Standard 2 2 4 4" xfId="1007"/>
    <cellStyle name="Standard 2 2 4 4 2" xfId="1008"/>
    <cellStyle name="Standard 2 2 4 4 2 2" xfId="1009"/>
    <cellStyle name="Standard 2 2 4 4 2 3" xfId="1010"/>
    <cellStyle name="Standard 2 2 4 4 2 4" xfId="1011"/>
    <cellStyle name="Standard 2 2 4 4 2 5" xfId="1012"/>
    <cellStyle name="Standard 2 2 4 4 2 6" xfId="1013"/>
    <cellStyle name="Standard 2 2 4 4 3" xfId="1014"/>
    <cellStyle name="Standard 2 2 4 4 3 2" xfId="1015"/>
    <cellStyle name="Standard 2 2 4 4 3 3" xfId="1016"/>
    <cellStyle name="Standard 2 2 4 4 3 4" xfId="1017"/>
    <cellStyle name="Standard 2 2 4 4 3 5" xfId="1018"/>
    <cellStyle name="Standard 2 2 4 4 3 6" xfId="1019"/>
    <cellStyle name="Standard 2 2 4 4 4" xfId="1020"/>
    <cellStyle name="Standard 2 2 4 4 5" xfId="1021"/>
    <cellStyle name="Standard 2 2 4 4 6" xfId="1022"/>
    <cellStyle name="Standard 2 2 4 4 7" xfId="1023"/>
    <cellStyle name="Standard 2 2 4 4 8" xfId="1024"/>
    <cellStyle name="Standard 2 2 4 5" xfId="1025"/>
    <cellStyle name="Standard 2 2 4 5 2" xfId="1026"/>
    <cellStyle name="Standard 2 2 4 5 2 2" xfId="1027"/>
    <cellStyle name="Standard 2 2 4 5 2 3" xfId="1028"/>
    <cellStyle name="Standard 2 2 4 5 2 4" xfId="1029"/>
    <cellStyle name="Standard 2 2 4 5 2 5" xfId="1030"/>
    <cellStyle name="Standard 2 2 4 5 2 6" xfId="1031"/>
    <cellStyle name="Standard 2 2 4 5 3" xfId="1032"/>
    <cellStyle name="Standard 2 2 4 5 3 2" xfId="1033"/>
    <cellStyle name="Standard 2 2 4 5 3 3" xfId="1034"/>
    <cellStyle name="Standard 2 2 4 5 3 4" xfId="1035"/>
    <cellStyle name="Standard 2 2 4 5 3 5" xfId="1036"/>
    <cellStyle name="Standard 2 2 4 5 3 6" xfId="1037"/>
    <cellStyle name="Standard 2 2 4 5 4" xfId="1038"/>
    <cellStyle name="Standard 2 2 4 5 5" xfId="1039"/>
    <cellStyle name="Standard 2 2 4 5 6" xfId="1040"/>
    <cellStyle name="Standard 2 2 4 5 7" xfId="1041"/>
    <cellStyle name="Standard 2 2 4 5 8" xfId="1042"/>
    <cellStyle name="Standard 2 2 4 6" xfId="1043"/>
    <cellStyle name="Standard 2 2 4 6 2" xfId="1044"/>
    <cellStyle name="Standard 2 2 4 6 3" xfId="1045"/>
    <cellStyle name="Standard 2 2 4 6 4" xfId="1046"/>
    <cellStyle name="Standard 2 2 4 6 5" xfId="1047"/>
    <cellStyle name="Standard 2 2 4 6 6" xfId="1048"/>
    <cellStyle name="Standard 2 2 4 7" xfId="1049"/>
    <cellStyle name="Standard 2 2 4 7 2" xfId="1050"/>
    <cellStyle name="Standard 2 2 4 7 3" xfId="1051"/>
    <cellStyle name="Standard 2 2 4 7 4" xfId="1052"/>
    <cellStyle name="Standard 2 2 4 7 5" xfId="1053"/>
    <cellStyle name="Standard 2 2 4 7 6" xfId="1054"/>
    <cellStyle name="Standard 2 2 4 8" xfId="1055"/>
    <cellStyle name="Standard 2 2 4 9" xfId="1056"/>
    <cellStyle name="Standard 2 2 4_Datenmodell Struktur EP" xfId="913"/>
    <cellStyle name="Standard 2 2 5" xfId="115"/>
    <cellStyle name="Standard 2 2 5 10" xfId="1058"/>
    <cellStyle name="Standard 2 2 5 11" xfId="1059"/>
    <cellStyle name="Standard 2 2 5 12" xfId="1060"/>
    <cellStyle name="Standard 2 2 5 2" xfId="1061"/>
    <cellStyle name="Standard 2 2 5 2 10" xfId="1062"/>
    <cellStyle name="Standard 2 2 5 2 2" xfId="1063"/>
    <cellStyle name="Standard 2 2 5 2 2 2" xfId="1064"/>
    <cellStyle name="Standard 2 2 5 2 2 2 2" xfId="1065"/>
    <cellStyle name="Standard 2 2 5 2 2 2 3" xfId="1066"/>
    <cellStyle name="Standard 2 2 5 2 2 2 4" xfId="1067"/>
    <cellStyle name="Standard 2 2 5 2 2 2 5" xfId="1068"/>
    <cellStyle name="Standard 2 2 5 2 2 2 6" xfId="1069"/>
    <cellStyle name="Standard 2 2 5 2 2 3" xfId="1070"/>
    <cellStyle name="Standard 2 2 5 2 2 3 2" xfId="1071"/>
    <cellStyle name="Standard 2 2 5 2 2 3 3" xfId="1072"/>
    <cellStyle name="Standard 2 2 5 2 2 3 4" xfId="1073"/>
    <cellStyle name="Standard 2 2 5 2 2 3 5" xfId="1074"/>
    <cellStyle name="Standard 2 2 5 2 2 3 6" xfId="1075"/>
    <cellStyle name="Standard 2 2 5 2 2 4" xfId="1076"/>
    <cellStyle name="Standard 2 2 5 2 2 5" xfId="1077"/>
    <cellStyle name="Standard 2 2 5 2 2 6" xfId="1078"/>
    <cellStyle name="Standard 2 2 5 2 2 7" xfId="1079"/>
    <cellStyle name="Standard 2 2 5 2 2 8" xfId="1080"/>
    <cellStyle name="Standard 2 2 5 2 3" xfId="1081"/>
    <cellStyle name="Standard 2 2 5 2 3 2" xfId="1082"/>
    <cellStyle name="Standard 2 2 5 2 3 2 2" xfId="1083"/>
    <cellStyle name="Standard 2 2 5 2 3 2 3" xfId="1084"/>
    <cellStyle name="Standard 2 2 5 2 3 2 4" xfId="1085"/>
    <cellStyle name="Standard 2 2 5 2 3 2 5" xfId="1086"/>
    <cellStyle name="Standard 2 2 5 2 3 2 6" xfId="1087"/>
    <cellStyle name="Standard 2 2 5 2 3 3" xfId="1088"/>
    <cellStyle name="Standard 2 2 5 2 3 3 2" xfId="1089"/>
    <cellStyle name="Standard 2 2 5 2 3 3 3" xfId="1090"/>
    <cellStyle name="Standard 2 2 5 2 3 3 4" xfId="1091"/>
    <cellStyle name="Standard 2 2 5 2 3 3 5" xfId="1092"/>
    <cellStyle name="Standard 2 2 5 2 3 3 6" xfId="1093"/>
    <cellStyle name="Standard 2 2 5 2 3 4" xfId="1094"/>
    <cellStyle name="Standard 2 2 5 2 3 5" xfId="1095"/>
    <cellStyle name="Standard 2 2 5 2 3 6" xfId="1096"/>
    <cellStyle name="Standard 2 2 5 2 3 7" xfId="1097"/>
    <cellStyle name="Standard 2 2 5 2 3 8" xfId="1098"/>
    <cellStyle name="Standard 2 2 5 2 4" xfId="1099"/>
    <cellStyle name="Standard 2 2 5 2 4 2" xfId="1100"/>
    <cellStyle name="Standard 2 2 5 2 4 3" xfId="1101"/>
    <cellStyle name="Standard 2 2 5 2 4 4" xfId="1102"/>
    <cellStyle name="Standard 2 2 5 2 4 5" xfId="1103"/>
    <cellStyle name="Standard 2 2 5 2 4 6" xfId="1104"/>
    <cellStyle name="Standard 2 2 5 2 5" xfId="1105"/>
    <cellStyle name="Standard 2 2 5 2 5 2" xfId="1106"/>
    <cellStyle name="Standard 2 2 5 2 5 3" xfId="1107"/>
    <cellStyle name="Standard 2 2 5 2 5 4" xfId="1108"/>
    <cellStyle name="Standard 2 2 5 2 5 5" xfId="1109"/>
    <cellStyle name="Standard 2 2 5 2 5 6" xfId="1110"/>
    <cellStyle name="Standard 2 2 5 2 6" xfId="1111"/>
    <cellStyle name="Standard 2 2 5 2 7" xfId="1112"/>
    <cellStyle name="Standard 2 2 5 2 8" xfId="1113"/>
    <cellStyle name="Standard 2 2 5 2 9" xfId="1114"/>
    <cellStyle name="Standard 2 2 5 3" xfId="1115"/>
    <cellStyle name="Standard 2 2 5 3 2" xfId="1116"/>
    <cellStyle name="Standard 2 2 5 3 2 2" xfId="1117"/>
    <cellStyle name="Standard 2 2 5 3 2 2 2" xfId="1118"/>
    <cellStyle name="Standard 2 2 5 3 2 2 3" xfId="1119"/>
    <cellStyle name="Standard 2 2 5 3 2 2 4" xfId="1120"/>
    <cellStyle name="Standard 2 2 5 3 2 2 5" xfId="1121"/>
    <cellStyle name="Standard 2 2 5 3 2 2 6" xfId="1122"/>
    <cellStyle name="Standard 2 2 5 3 2 3" xfId="1123"/>
    <cellStyle name="Standard 2 2 5 3 2 3 2" xfId="1124"/>
    <cellStyle name="Standard 2 2 5 3 2 3 3" xfId="1125"/>
    <cellStyle name="Standard 2 2 5 3 2 3 4" xfId="1126"/>
    <cellStyle name="Standard 2 2 5 3 2 3 5" xfId="1127"/>
    <cellStyle name="Standard 2 2 5 3 2 3 6" xfId="1128"/>
    <cellStyle name="Standard 2 2 5 3 2 4" xfId="1129"/>
    <cellStyle name="Standard 2 2 5 3 2 5" xfId="1130"/>
    <cellStyle name="Standard 2 2 5 3 2 6" xfId="1131"/>
    <cellStyle name="Standard 2 2 5 3 2 7" xfId="1132"/>
    <cellStyle name="Standard 2 2 5 3 2 8" xfId="1133"/>
    <cellStyle name="Standard 2 2 5 3 3" xfId="1134"/>
    <cellStyle name="Standard 2 2 5 3 3 2" xfId="1135"/>
    <cellStyle name="Standard 2 2 5 3 3 3" xfId="1136"/>
    <cellStyle name="Standard 2 2 5 3 3 4" xfId="1137"/>
    <cellStyle name="Standard 2 2 5 3 3 5" xfId="1138"/>
    <cellStyle name="Standard 2 2 5 3 3 6" xfId="1139"/>
    <cellStyle name="Standard 2 2 5 3 4" xfId="1140"/>
    <cellStyle name="Standard 2 2 5 3 4 2" xfId="1141"/>
    <cellStyle name="Standard 2 2 5 3 4 3" xfId="1142"/>
    <cellStyle name="Standard 2 2 5 3 4 4" xfId="1143"/>
    <cellStyle name="Standard 2 2 5 3 4 5" xfId="1144"/>
    <cellStyle name="Standard 2 2 5 3 4 6" xfId="1145"/>
    <cellStyle name="Standard 2 2 5 3 5" xfId="1146"/>
    <cellStyle name="Standard 2 2 5 3 6" xfId="1147"/>
    <cellStyle name="Standard 2 2 5 3 7" xfId="1148"/>
    <cellStyle name="Standard 2 2 5 3 8" xfId="1149"/>
    <cellStyle name="Standard 2 2 5 3 9" xfId="1150"/>
    <cellStyle name="Standard 2 2 5 4" xfId="1151"/>
    <cellStyle name="Standard 2 2 5 4 2" xfId="1152"/>
    <cellStyle name="Standard 2 2 5 4 2 2" xfId="1153"/>
    <cellStyle name="Standard 2 2 5 4 2 3" xfId="1154"/>
    <cellStyle name="Standard 2 2 5 4 2 4" xfId="1155"/>
    <cellStyle name="Standard 2 2 5 4 2 5" xfId="1156"/>
    <cellStyle name="Standard 2 2 5 4 2 6" xfId="1157"/>
    <cellStyle name="Standard 2 2 5 4 3" xfId="1158"/>
    <cellStyle name="Standard 2 2 5 4 3 2" xfId="1159"/>
    <cellStyle name="Standard 2 2 5 4 3 3" xfId="1160"/>
    <cellStyle name="Standard 2 2 5 4 3 4" xfId="1161"/>
    <cellStyle name="Standard 2 2 5 4 3 5" xfId="1162"/>
    <cellStyle name="Standard 2 2 5 4 3 6" xfId="1163"/>
    <cellStyle name="Standard 2 2 5 4 4" xfId="1164"/>
    <cellStyle name="Standard 2 2 5 4 5" xfId="1165"/>
    <cellStyle name="Standard 2 2 5 4 6" xfId="1166"/>
    <cellStyle name="Standard 2 2 5 4 7" xfId="1167"/>
    <cellStyle name="Standard 2 2 5 4 8" xfId="1168"/>
    <cellStyle name="Standard 2 2 5 5" xfId="1169"/>
    <cellStyle name="Standard 2 2 5 5 2" xfId="1170"/>
    <cellStyle name="Standard 2 2 5 5 2 2" xfId="1171"/>
    <cellStyle name="Standard 2 2 5 5 2 3" xfId="1172"/>
    <cellStyle name="Standard 2 2 5 5 2 4" xfId="1173"/>
    <cellStyle name="Standard 2 2 5 5 2 5" xfId="1174"/>
    <cellStyle name="Standard 2 2 5 5 2 6" xfId="1175"/>
    <cellStyle name="Standard 2 2 5 5 3" xfId="1176"/>
    <cellStyle name="Standard 2 2 5 5 3 2" xfId="1177"/>
    <cellStyle name="Standard 2 2 5 5 3 3" xfId="1178"/>
    <cellStyle name="Standard 2 2 5 5 3 4" xfId="1179"/>
    <cellStyle name="Standard 2 2 5 5 3 5" xfId="1180"/>
    <cellStyle name="Standard 2 2 5 5 3 6" xfId="1181"/>
    <cellStyle name="Standard 2 2 5 5 4" xfId="1182"/>
    <cellStyle name="Standard 2 2 5 5 5" xfId="1183"/>
    <cellStyle name="Standard 2 2 5 5 6" xfId="1184"/>
    <cellStyle name="Standard 2 2 5 5 7" xfId="1185"/>
    <cellStyle name="Standard 2 2 5 5 8" xfId="1186"/>
    <cellStyle name="Standard 2 2 5 6" xfId="1187"/>
    <cellStyle name="Standard 2 2 5 6 2" xfId="1188"/>
    <cellStyle name="Standard 2 2 5 6 3" xfId="1189"/>
    <cellStyle name="Standard 2 2 5 6 4" xfId="1190"/>
    <cellStyle name="Standard 2 2 5 6 5" xfId="1191"/>
    <cellStyle name="Standard 2 2 5 6 6" xfId="1192"/>
    <cellStyle name="Standard 2 2 5 7" xfId="1193"/>
    <cellStyle name="Standard 2 2 5 7 2" xfId="1194"/>
    <cellStyle name="Standard 2 2 5 7 3" xfId="1195"/>
    <cellStyle name="Standard 2 2 5 7 4" xfId="1196"/>
    <cellStyle name="Standard 2 2 5 7 5" xfId="1197"/>
    <cellStyle name="Standard 2 2 5 7 6" xfId="1198"/>
    <cellStyle name="Standard 2 2 5 8" xfId="1199"/>
    <cellStyle name="Standard 2 2 5 9" xfId="1200"/>
    <cellStyle name="Standard 2 2 5_Datenmodell Struktur EP" xfId="1057"/>
    <cellStyle name="Standard 2 2 6" xfId="1201"/>
    <cellStyle name="Standard 2 2 6 10" xfId="1202"/>
    <cellStyle name="Standard 2 2 6 2" xfId="1203"/>
    <cellStyle name="Standard 2 2 6 2 2" xfId="1204"/>
    <cellStyle name="Standard 2 2 6 2 2 2" xfId="1205"/>
    <cellStyle name="Standard 2 2 6 2 2 3" xfId="1206"/>
    <cellStyle name="Standard 2 2 6 2 2 4" xfId="1207"/>
    <cellStyle name="Standard 2 2 6 2 2 5" xfId="1208"/>
    <cellStyle name="Standard 2 2 6 2 2 6" xfId="1209"/>
    <cellStyle name="Standard 2 2 6 2 3" xfId="1210"/>
    <cellStyle name="Standard 2 2 6 2 3 2" xfId="1211"/>
    <cellStyle name="Standard 2 2 6 2 3 3" xfId="1212"/>
    <cellStyle name="Standard 2 2 6 2 3 4" xfId="1213"/>
    <cellStyle name="Standard 2 2 6 2 3 5" xfId="1214"/>
    <cellStyle name="Standard 2 2 6 2 3 6" xfId="1215"/>
    <cellStyle name="Standard 2 2 6 2 4" xfId="1216"/>
    <cellStyle name="Standard 2 2 6 2 5" xfId="1217"/>
    <cellStyle name="Standard 2 2 6 2 6" xfId="1218"/>
    <cellStyle name="Standard 2 2 6 2 7" xfId="1219"/>
    <cellStyle name="Standard 2 2 6 2 8" xfId="1220"/>
    <cellStyle name="Standard 2 2 6 3" xfId="1221"/>
    <cellStyle name="Standard 2 2 6 3 2" xfId="1222"/>
    <cellStyle name="Standard 2 2 6 3 2 2" xfId="1223"/>
    <cellStyle name="Standard 2 2 6 3 2 3" xfId="1224"/>
    <cellStyle name="Standard 2 2 6 3 2 4" xfId="1225"/>
    <cellStyle name="Standard 2 2 6 3 2 5" xfId="1226"/>
    <cellStyle name="Standard 2 2 6 3 2 6" xfId="1227"/>
    <cellStyle name="Standard 2 2 6 3 3" xfId="1228"/>
    <cellStyle name="Standard 2 2 6 3 3 2" xfId="1229"/>
    <cellStyle name="Standard 2 2 6 3 3 3" xfId="1230"/>
    <cellStyle name="Standard 2 2 6 3 3 4" xfId="1231"/>
    <cellStyle name="Standard 2 2 6 3 3 5" xfId="1232"/>
    <cellStyle name="Standard 2 2 6 3 3 6" xfId="1233"/>
    <cellStyle name="Standard 2 2 6 3 4" xfId="1234"/>
    <cellStyle name="Standard 2 2 6 3 5" xfId="1235"/>
    <cellStyle name="Standard 2 2 6 3 6" xfId="1236"/>
    <cellStyle name="Standard 2 2 6 3 7" xfId="1237"/>
    <cellStyle name="Standard 2 2 6 3 8" xfId="1238"/>
    <cellStyle name="Standard 2 2 6 4" xfId="1239"/>
    <cellStyle name="Standard 2 2 6 4 2" xfId="1240"/>
    <cellStyle name="Standard 2 2 6 4 3" xfId="1241"/>
    <cellStyle name="Standard 2 2 6 4 4" xfId="1242"/>
    <cellStyle name="Standard 2 2 6 4 5" xfId="1243"/>
    <cellStyle name="Standard 2 2 6 4 6" xfId="1244"/>
    <cellStyle name="Standard 2 2 6 5" xfId="1245"/>
    <cellStyle name="Standard 2 2 6 5 2" xfId="1246"/>
    <cellStyle name="Standard 2 2 6 5 3" xfId="1247"/>
    <cellStyle name="Standard 2 2 6 5 4" xfId="1248"/>
    <cellStyle name="Standard 2 2 6 5 5" xfId="1249"/>
    <cellStyle name="Standard 2 2 6 5 6" xfId="1250"/>
    <cellStyle name="Standard 2 2 6 6" xfId="1251"/>
    <cellStyle name="Standard 2 2 6 7" xfId="1252"/>
    <cellStyle name="Standard 2 2 6 8" xfId="1253"/>
    <cellStyle name="Standard 2 2 6 9" xfId="1254"/>
    <cellStyle name="Standard 2 2 7" xfId="1255"/>
    <cellStyle name="Standard 2 2 7 2" xfId="1256"/>
    <cellStyle name="Standard 2 2 7 2 2" xfId="1257"/>
    <cellStyle name="Standard 2 2 7 2 2 2" xfId="1258"/>
    <cellStyle name="Standard 2 2 7 2 2 3" xfId="1259"/>
    <cellStyle name="Standard 2 2 7 2 2 4" xfId="1260"/>
    <cellStyle name="Standard 2 2 7 2 2 5" xfId="1261"/>
    <cellStyle name="Standard 2 2 7 2 2 6" xfId="1262"/>
    <cellStyle name="Standard 2 2 7 2 3" xfId="1263"/>
    <cellStyle name="Standard 2 2 7 2 3 2" xfId="1264"/>
    <cellStyle name="Standard 2 2 7 2 3 3" xfId="1265"/>
    <cellStyle name="Standard 2 2 7 2 3 4" xfId="1266"/>
    <cellStyle name="Standard 2 2 7 2 3 5" xfId="1267"/>
    <cellStyle name="Standard 2 2 7 2 3 6" xfId="1268"/>
    <cellStyle name="Standard 2 2 7 2 4" xfId="1269"/>
    <cellStyle name="Standard 2 2 7 2 5" xfId="1270"/>
    <cellStyle name="Standard 2 2 7 2 6" xfId="1271"/>
    <cellStyle name="Standard 2 2 7 2 7" xfId="1272"/>
    <cellStyle name="Standard 2 2 7 2 8" xfId="1273"/>
    <cellStyle name="Standard 2 2 7 3" xfId="1274"/>
    <cellStyle name="Standard 2 2 7 3 2" xfId="1275"/>
    <cellStyle name="Standard 2 2 7 3 3" xfId="1276"/>
    <cellStyle name="Standard 2 2 7 3 4" xfId="1277"/>
    <cellStyle name="Standard 2 2 7 3 5" xfId="1278"/>
    <cellStyle name="Standard 2 2 7 3 6" xfId="1279"/>
    <cellStyle name="Standard 2 2 7 4" xfId="1280"/>
    <cellStyle name="Standard 2 2 7 4 2" xfId="1281"/>
    <cellStyle name="Standard 2 2 7 4 3" xfId="1282"/>
    <cellStyle name="Standard 2 2 7 4 4" xfId="1283"/>
    <cellStyle name="Standard 2 2 7 4 5" xfId="1284"/>
    <cellStyle name="Standard 2 2 7 4 6" xfId="1285"/>
    <cellStyle name="Standard 2 2 7 5" xfId="1286"/>
    <cellStyle name="Standard 2 2 7 6" xfId="1287"/>
    <cellStyle name="Standard 2 2 7 7" xfId="1288"/>
    <cellStyle name="Standard 2 2 7 8" xfId="1289"/>
    <cellStyle name="Standard 2 2 7 9" xfId="1290"/>
    <cellStyle name="Standard 2 2 8" xfId="1291"/>
    <cellStyle name="Standard 2 2 8 2" xfId="1292"/>
    <cellStyle name="Standard 2 2 8 2 2" xfId="1293"/>
    <cellStyle name="Standard 2 2 8 2 3" xfId="1294"/>
    <cellStyle name="Standard 2 2 8 2 4" xfId="1295"/>
    <cellStyle name="Standard 2 2 8 2 5" xfId="1296"/>
    <cellStyle name="Standard 2 2 8 2 6" xfId="1297"/>
    <cellStyle name="Standard 2 2 8 3" xfId="1298"/>
    <cellStyle name="Standard 2 2 8 3 2" xfId="1299"/>
    <cellStyle name="Standard 2 2 8 3 3" xfId="1300"/>
    <cellStyle name="Standard 2 2 8 3 4" xfId="1301"/>
    <cellStyle name="Standard 2 2 8 3 5" xfId="1302"/>
    <cellStyle name="Standard 2 2 8 3 6" xfId="1303"/>
    <cellStyle name="Standard 2 2 8 4" xfId="1304"/>
    <cellStyle name="Standard 2 2 8 5" xfId="1305"/>
    <cellStyle name="Standard 2 2 8 6" xfId="1306"/>
    <cellStyle name="Standard 2 2 8 7" xfId="1307"/>
    <cellStyle name="Standard 2 2 8 8" xfId="1308"/>
    <cellStyle name="Standard 2 2 9" xfId="1309"/>
    <cellStyle name="Standard 2 2 9 2" xfId="1310"/>
    <cellStyle name="Standard 2 2 9 2 2" xfId="1311"/>
    <cellStyle name="Standard 2 2 9 2 3" xfId="1312"/>
    <cellStyle name="Standard 2 2 9 2 4" xfId="1313"/>
    <cellStyle name="Standard 2 2 9 2 5" xfId="1314"/>
    <cellStyle name="Standard 2 2 9 2 6" xfId="1315"/>
    <cellStyle name="Standard 2 2 9 3" xfId="1316"/>
    <cellStyle name="Standard 2 2 9 3 2" xfId="1317"/>
    <cellStyle name="Standard 2 2 9 3 3" xfId="1318"/>
    <cellStyle name="Standard 2 2 9 3 4" xfId="1319"/>
    <cellStyle name="Standard 2 2 9 3 5" xfId="1320"/>
    <cellStyle name="Standard 2 2 9 3 6" xfId="1321"/>
    <cellStyle name="Standard 2 2 9 4" xfId="1322"/>
    <cellStyle name="Standard 2 2 9 5" xfId="1323"/>
    <cellStyle name="Standard 2 2 9 6" xfId="1324"/>
    <cellStyle name="Standard 2 2 9 7" xfId="1325"/>
    <cellStyle name="Standard 2 2 9 8" xfId="1326"/>
    <cellStyle name="Standard 2 2_Datenmodell Struktur EP" xfId="175"/>
    <cellStyle name="Standard 2 3" xfId="66"/>
    <cellStyle name="Standard 2 4" xfId="1327"/>
    <cellStyle name="Standard 2 4 10" xfId="1328"/>
    <cellStyle name="Standard 2 4 11" xfId="1329"/>
    <cellStyle name="Standard 2 4 12" xfId="1330"/>
    <cellStyle name="Standard 2 4 13" xfId="1331"/>
    <cellStyle name="Standard 2 4 2" xfId="1332"/>
    <cellStyle name="Standard 2 4 2 10" xfId="1333"/>
    <cellStyle name="Standard 2 4 2 11" xfId="1334"/>
    <cellStyle name="Standard 2 4 2 12" xfId="1335"/>
    <cellStyle name="Standard 2 4 2 2" xfId="1336"/>
    <cellStyle name="Standard 2 4 2 2 10" xfId="1337"/>
    <cellStyle name="Standard 2 4 2 2 2" xfId="1338"/>
    <cellStyle name="Standard 2 4 2 2 2 2" xfId="1339"/>
    <cellStyle name="Standard 2 4 2 2 2 2 2" xfId="1340"/>
    <cellStyle name="Standard 2 4 2 2 2 2 3" xfId="1341"/>
    <cellStyle name="Standard 2 4 2 2 2 2 4" xfId="1342"/>
    <cellStyle name="Standard 2 4 2 2 2 2 5" xfId="1343"/>
    <cellStyle name="Standard 2 4 2 2 2 2 6" xfId="1344"/>
    <cellStyle name="Standard 2 4 2 2 2 3" xfId="1345"/>
    <cellStyle name="Standard 2 4 2 2 2 3 2" xfId="1346"/>
    <cellStyle name="Standard 2 4 2 2 2 3 3" xfId="1347"/>
    <cellStyle name="Standard 2 4 2 2 2 3 4" xfId="1348"/>
    <cellStyle name="Standard 2 4 2 2 2 3 5" xfId="1349"/>
    <cellStyle name="Standard 2 4 2 2 2 3 6" xfId="1350"/>
    <cellStyle name="Standard 2 4 2 2 2 4" xfId="1351"/>
    <cellStyle name="Standard 2 4 2 2 2 5" xfId="1352"/>
    <cellStyle name="Standard 2 4 2 2 2 6" xfId="1353"/>
    <cellStyle name="Standard 2 4 2 2 2 7" xfId="1354"/>
    <cellStyle name="Standard 2 4 2 2 2 8" xfId="1355"/>
    <cellStyle name="Standard 2 4 2 2 3" xfId="1356"/>
    <cellStyle name="Standard 2 4 2 2 3 2" xfId="1357"/>
    <cellStyle name="Standard 2 4 2 2 3 2 2" xfId="1358"/>
    <cellStyle name="Standard 2 4 2 2 3 2 3" xfId="1359"/>
    <cellStyle name="Standard 2 4 2 2 3 2 4" xfId="1360"/>
    <cellStyle name="Standard 2 4 2 2 3 2 5" xfId="1361"/>
    <cellStyle name="Standard 2 4 2 2 3 2 6" xfId="1362"/>
    <cellStyle name="Standard 2 4 2 2 3 3" xfId="1363"/>
    <cellStyle name="Standard 2 4 2 2 3 3 2" xfId="1364"/>
    <cellStyle name="Standard 2 4 2 2 3 3 3" xfId="1365"/>
    <cellStyle name="Standard 2 4 2 2 3 3 4" xfId="1366"/>
    <cellStyle name="Standard 2 4 2 2 3 3 5" xfId="1367"/>
    <cellStyle name="Standard 2 4 2 2 3 3 6" xfId="1368"/>
    <cellStyle name="Standard 2 4 2 2 3 4" xfId="1369"/>
    <cellStyle name="Standard 2 4 2 2 3 5" xfId="1370"/>
    <cellStyle name="Standard 2 4 2 2 3 6" xfId="1371"/>
    <cellStyle name="Standard 2 4 2 2 3 7" xfId="1372"/>
    <cellStyle name="Standard 2 4 2 2 3 8" xfId="1373"/>
    <cellStyle name="Standard 2 4 2 2 4" xfId="1374"/>
    <cellStyle name="Standard 2 4 2 2 4 2" xfId="1375"/>
    <cellStyle name="Standard 2 4 2 2 4 3" xfId="1376"/>
    <cellStyle name="Standard 2 4 2 2 4 4" xfId="1377"/>
    <cellStyle name="Standard 2 4 2 2 4 5" xfId="1378"/>
    <cellStyle name="Standard 2 4 2 2 4 6" xfId="1379"/>
    <cellStyle name="Standard 2 4 2 2 5" xfId="1380"/>
    <cellStyle name="Standard 2 4 2 2 5 2" xfId="1381"/>
    <cellStyle name="Standard 2 4 2 2 5 3" xfId="1382"/>
    <cellStyle name="Standard 2 4 2 2 5 4" xfId="1383"/>
    <cellStyle name="Standard 2 4 2 2 5 5" xfId="1384"/>
    <cellStyle name="Standard 2 4 2 2 5 6" xfId="1385"/>
    <cellStyle name="Standard 2 4 2 2 6" xfId="1386"/>
    <cellStyle name="Standard 2 4 2 2 7" xfId="1387"/>
    <cellStyle name="Standard 2 4 2 2 8" xfId="1388"/>
    <cellStyle name="Standard 2 4 2 2 9" xfId="1389"/>
    <cellStyle name="Standard 2 4 2 3" xfId="1390"/>
    <cellStyle name="Standard 2 4 2 3 2" xfId="1391"/>
    <cellStyle name="Standard 2 4 2 3 2 2" xfId="1392"/>
    <cellStyle name="Standard 2 4 2 3 2 2 2" xfId="1393"/>
    <cellStyle name="Standard 2 4 2 3 2 2 3" xfId="1394"/>
    <cellStyle name="Standard 2 4 2 3 2 2 4" xfId="1395"/>
    <cellStyle name="Standard 2 4 2 3 2 2 5" xfId="1396"/>
    <cellStyle name="Standard 2 4 2 3 2 2 6" xfId="1397"/>
    <cellStyle name="Standard 2 4 2 3 2 3" xfId="1398"/>
    <cellStyle name="Standard 2 4 2 3 2 3 2" xfId="1399"/>
    <cellStyle name="Standard 2 4 2 3 2 3 3" xfId="1400"/>
    <cellStyle name="Standard 2 4 2 3 2 3 4" xfId="1401"/>
    <cellStyle name="Standard 2 4 2 3 2 3 5" xfId="1402"/>
    <cellStyle name="Standard 2 4 2 3 2 3 6" xfId="1403"/>
    <cellStyle name="Standard 2 4 2 3 2 4" xfId="1404"/>
    <cellStyle name="Standard 2 4 2 3 2 5" xfId="1405"/>
    <cellStyle name="Standard 2 4 2 3 2 6" xfId="1406"/>
    <cellStyle name="Standard 2 4 2 3 2 7" xfId="1407"/>
    <cellStyle name="Standard 2 4 2 3 2 8" xfId="1408"/>
    <cellStyle name="Standard 2 4 2 3 3" xfId="1409"/>
    <cellStyle name="Standard 2 4 2 3 3 2" xfId="1410"/>
    <cellStyle name="Standard 2 4 2 3 3 3" xfId="1411"/>
    <cellStyle name="Standard 2 4 2 3 3 4" xfId="1412"/>
    <cellStyle name="Standard 2 4 2 3 3 5" xfId="1413"/>
    <cellStyle name="Standard 2 4 2 3 3 6" xfId="1414"/>
    <cellStyle name="Standard 2 4 2 3 4" xfId="1415"/>
    <cellStyle name="Standard 2 4 2 3 4 2" xfId="1416"/>
    <cellStyle name="Standard 2 4 2 3 4 3" xfId="1417"/>
    <cellStyle name="Standard 2 4 2 3 4 4" xfId="1418"/>
    <cellStyle name="Standard 2 4 2 3 4 5" xfId="1419"/>
    <cellStyle name="Standard 2 4 2 3 4 6" xfId="1420"/>
    <cellStyle name="Standard 2 4 2 3 5" xfId="1421"/>
    <cellStyle name="Standard 2 4 2 3 6" xfId="1422"/>
    <cellStyle name="Standard 2 4 2 3 7" xfId="1423"/>
    <cellStyle name="Standard 2 4 2 3 8" xfId="1424"/>
    <cellStyle name="Standard 2 4 2 3 9" xfId="1425"/>
    <cellStyle name="Standard 2 4 2 4" xfId="1426"/>
    <cellStyle name="Standard 2 4 2 4 2" xfId="1427"/>
    <cellStyle name="Standard 2 4 2 4 2 2" xfId="1428"/>
    <cellStyle name="Standard 2 4 2 4 2 3" xfId="1429"/>
    <cellStyle name="Standard 2 4 2 4 2 4" xfId="1430"/>
    <cellStyle name="Standard 2 4 2 4 2 5" xfId="1431"/>
    <cellStyle name="Standard 2 4 2 4 2 6" xfId="1432"/>
    <cellStyle name="Standard 2 4 2 4 3" xfId="1433"/>
    <cellStyle name="Standard 2 4 2 4 3 2" xfId="1434"/>
    <cellStyle name="Standard 2 4 2 4 3 3" xfId="1435"/>
    <cellStyle name="Standard 2 4 2 4 3 4" xfId="1436"/>
    <cellStyle name="Standard 2 4 2 4 3 5" xfId="1437"/>
    <cellStyle name="Standard 2 4 2 4 3 6" xfId="1438"/>
    <cellStyle name="Standard 2 4 2 4 4" xfId="1439"/>
    <cellStyle name="Standard 2 4 2 4 5" xfId="1440"/>
    <cellStyle name="Standard 2 4 2 4 6" xfId="1441"/>
    <cellStyle name="Standard 2 4 2 4 7" xfId="1442"/>
    <cellStyle name="Standard 2 4 2 4 8" xfId="1443"/>
    <cellStyle name="Standard 2 4 2 5" xfId="1444"/>
    <cellStyle name="Standard 2 4 2 5 2" xfId="1445"/>
    <cellStyle name="Standard 2 4 2 5 2 2" xfId="1446"/>
    <cellStyle name="Standard 2 4 2 5 2 3" xfId="1447"/>
    <cellStyle name="Standard 2 4 2 5 2 4" xfId="1448"/>
    <cellStyle name="Standard 2 4 2 5 2 5" xfId="1449"/>
    <cellStyle name="Standard 2 4 2 5 2 6" xfId="1450"/>
    <cellStyle name="Standard 2 4 2 5 3" xfId="1451"/>
    <cellStyle name="Standard 2 4 2 5 3 2" xfId="1452"/>
    <cellStyle name="Standard 2 4 2 5 3 3" xfId="1453"/>
    <cellStyle name="Standard 2 4 2 5 3 4" xfId="1454"/>
    <cellStyle name="Standard 2 4 2 5 3 5" xfId="1455"/>
    <cellStyle name="Standard 2 4 2 5 3 6" xfId="1456"/>
    <cellStyle name="Standard 2 4 2 5 4" xfId="1457"/>
    <cellStyle name="Standard 2 4 2 5 5" xfId="1458"/>
    <cellStyle name="Standard 2 4 2 5 6" xfId="1459"/>
    <cellStyle name="Standard 2 4 2 5 7" xfId="1460"/>
    <cellStyle name="Standard 2 4 2 5 8" xfId="1461"/>
    <cellStyle name="Standard 2 4 2 6" xfId="1462"/>
    <cellStyle name="Standard 2 4 2 6 2" xfId="1463"/>
    <cellStyle name="Standard 2 4 2 6 3" xfId="1464"/>
    <cellStyle name="Standard 2 4 2 6 4" xfId="1465"/>
    <cellStyle name="Standard 2 4 2 6 5" xfId="1466"/>
    <cellStyle name="Standard 2 4 2 6 6" xfId="1467"/>
    <cellStyle name="Standard 2 4 2 7" xfId="1468"/>
    <cellStyle name="Standard 2 4 2 7 2" xfId="1469"/>
    <cellStyle name="Standard 2 4 2 7 3" xfId="1470"/>
    <cellStyle name="Standard 2 4 2 7 4" xfId="1471"/>
    <cellStyle name="Standard 2 4 2 7 5" xfId="1472"/>
    <cellStyle name="Standard 2 4 2 7 6" xfId="1473"/>
    <cellStyle name="Standard 2 4 2 8" xfId="1474"/>
    <cellStyle name="Standard 2 4 2 9" xfId="1475"/>
    <cellStyle name="Standard 2 4 3" xfId="1476"/>
    <cellStyle name="Standard 2 4 3 10" xfId="1477"/>
    <cellStyle name="Standard 2 4 3 2" xfId="1478"/>
    <cellStyle name="Standard 2 4 3 2 2" xfId="1479"/>
    <cellStyle name="Standard 2 4 3 2 2 2" xfId="1480"/>
    <cellStyle name="Standard 2 4 3 2 2 3" xfId="1481"/>
    <cellStyle name="Standard 2 4 3 2 2 4" xfId="1482"/>
    <cellStyle name="Standard 2 4 3 2 2 5" xfId="1483"/>
    <cellStyle name="Standard 2 4 3 2 2 6" xfId="1484"/>
    <cellStyle name="Standard 2 4 3 2 3" xfId="1485"/>
    <cellStyle name="Standard 2 4 3 2 3 2" xfId="1486"/>
    <cellStyle name="Standard 2 4 3 2 3 3" xfId="1487"/>
    <cellStyle name="Standard 2 4 3 2 3 4" xfId="1488"/>
    <cellStyle name="Standard 2 4 3 2 3 5" xfId="1489"/>
    <cellStyle name="Standard 2 4 3 2 3 6" xfId="1490"/>
    <cellStyle name="Standard 2 4 3 2 4" xfId="1491"/>
    <cellStyle name="Standard 2 4 3 2 5" xfId="1492"/>
    <cellStyle name="Standard 2 4 3 2 6" xfId="1493"/>
    <cellStyle name="Standard 2 4 3 2 7" xfId="1494"/>
    <cellStyle name="Standard 2 4 3 2 8" xfId="1495"/>
    <cellStyle name="Standard 2 4 3 3" xfId="1496"/>
    <cellStyle name="Standard 2 4 3 3 2" xfId="1497"/>
    <cellStyle name="Standard 2 4 3 3 2 2" xfId="1498"/>
    <cellStyle name="Standard 2 4 3 3 2 3" xfId="1499"/>
    <cellStyle name="Standard 2 4 3 3 2 4" xfId="1500"/>
    <cellStyle name="Standard 2 4 3 3 2 5" xfId="1501"/>
    <cellStyle name="Standard 2 4 3 3 2 6" xfId="1502"/>
    <cellStyle name="Standard 2 4 3 3 3" xfId="1503"/>
    <cellStyle name="Standard 2 4 3 3 3 2" xfId="1504"/>
    <cellStyle name="Standard 2 4 3 3 3 3" xfId="1505"/>
    <cellStyle name="Standard 2 4 3 3 3 4" xfId="1506"/>
    <cellStyle name="Standard 2 4 3 3 3 5" xfId="1507"/>
    <cellStyle name="Standard 2 4 3 3 3 6" xfId="1508"/>
    <cellStyle name="Standard 2 4 3 3 4" xfId="1509"/>
    <cellStyle name="Standard 2 4 3 3 5" xfId="1510"/>
    <cellStyle name="Standard 2 4 3 3 6" xfId="1511"/>
    <cellStyle name="Standard 2 4 3 3 7" xfId="1512"/>
    <cellStyle name="Standard 2 4 3 3 8" xfId="1513"/>
    <cellStyle name="Standard 2 4 3 4" xfId="1514"/>
    <cellStyle name="Standard 2 4 3 4 2" xfId="1515"/>
    <cellStyle name="Standard 2 4 3 4 3" xfId="1516"/>
    <cellStyle name="Standard 2 4 3 4 4" xfId="1517"/>
    <cellStyle name="Standard 2 4 3 4 5" xfId="1518"/>
    <cellStyle name="Standard 2 4 3 4 6" xfId="1519"/>
    <cellStyle name="Standard 2 4 3 5" xfId="1520"/>
    <cellStyle name="Standard 2 4 3 5 2" xfId="1521"/>
    <cellStyle name="Standard 2 4 3 5 3" xfId="1522"/>
    <cellStyle name="Standard 2 4 3 5 4" xfId="1523"/>
    <cellStyle name="Standard 2 4 3 5 5" xfId="1524"/>
    <cellStyle name="Standard 2 4 3 5 6" xfId="1525"/>
    <cellStyle name="Standard 2 4 3 6" xfId="1526"/>
    <cellStyle name="Standard 2 4 3 7" xfId="1527"/>
    <cellStyle name="Standard 2 4 3 8" xfId="1528"/>
    <cellStyle name="Standard 2 4 3 9" xfId="1529"/>
    <cellStyle name="Standard 2 4 4" xfId="1530"/>
    <cellStyle name="Standard 2 4 4 2" xfId="1531"/>
    <cellStyle name="Standard 2 4 4 2 2" xfId="1532"/>
    <cellStyle name="Standard 2 4 4 2 2 2" xfId="1533"/>
    <cellStyle name="Standard 2 4 4 2 2 3" xfId="1534"/>
    <cellStyle name="Standard 2 4 4 2 2 4" xfId="1535"/>
    <cellStyle name="Standard 2 4 4 2 2 5" xfId="1536"/>
    <cellStyle name="Standard 2 4 4 2 2 6" xfId="1537"/>
    <cellStyle name="Standard 2 4 4 2 3" xfId="1538"/>
    <cellStyle name="Standard 2 4 4 2 3 2" xfId="1539"/>
    <cellStyle name="Standard 2 4 4 2 3 3" xfId="1540"/>
    <cellStyle name="Standard 2 4 4 2 3 4" xfId="1541"/>
    <cellStyle name="Standard 2 4 4 2 3 5" xfId="1542"/>
    <cellStyle name="Standard 2 4 4 2 3 6" xfId="1543"/>
    <cellStyle name="Standard 2 4 4 2 4" xfId="1544"/>
    <cellStyle name="Standard 2 4 4 2 5" xfId="1545"/>
    <cellStyle name="Standard 2 4 4 2 6" xfId="1546"/>
    <cellStyle name="Standard 2 4 4 2 7" xfId="1547"/>
    <cellStyle name="Standard 2 4 4 2 8" xfId="1548"/>
    <cellStyle name="Standard 2 4 4 3" xfId="1549"/>
    <cellStyle name="Standard 2 4 4 3 2" xfId="1550"/>
    <cellStyle name="Standard 2 4 4 3 3" xfId="1551"/>
    <cellStyle name="Standard 2 4 4 3 4" xfId="1552"/>
    <cellStyle name="Standard 2 4 4 3 5" xfId="1553"/>
    <cellStyle name="Standard 2 4 4 3 6" xfId="1554"/>
    <cellStyle name="Standard 2 4 4 4" xfId="1555"/>
    <cellStyle name="Standard 2 4 4 4 2" xfId="1556"/>
    <cellStyle name="Standard 2 4 4 4 3" xfId="1557"/>
    <cellStyle name="Standard 2 4 4 4 4" xfId="1558"/>
    <cellStyle name="Standard 2 4 4 4 5" xfId="1559"/>
    <cellStyle name="Standard 2 4 4 4 6" xfId="1560"/>
    <cellStyle name="Standard 2 4 4 5" xfId="1561"/>
    <cellStyle name="Standard 2 4 4 6" xfId="1562"/>
    <cellStyle name="Standard 2 4 4 7" xfId="1563"/>
    <cellStyle name="Standard 2 4 4 8" xfId="1564"/>
    <cellStyle name="Standard 2 4 4 9" xfId="1565"/>
    <cellStyle name="Standard 2 4 5" xfId="1566"/>
    <cellStyle name="Standard 2 4 5 2" xfId="1567"/>
    <cellStyle name="Standard 2 4 5 2 2" xfId="1568"/>
    <cellStyle name="Standard 2 4 5 2 3" xfId="1569"/>
    <cellStyle name="Standard 2 4 5 2 4" xfId="1570"/>
    <cellStyle name="Standard 2 4 5 2 5" xfId="1571"/>
    <cellStyle name="Standard 2 4 5 2 6" xfId="1572"/>
    <cellStyle name="Standard 2 4 5 3" xfId="1573"/>
    <cellStyle name="Standard 2 4 5 3 2" xfId="1574"/>
    <cellStyle name="Standard 2 4 5 3 3" xfId="1575"/>
    <cellStyle name="Standard 2 4 5 3 4" xfId="1576"/>
    <cellStyle name="Standard 2 4 5 3 5" xfId="1577"/>
    <cellStyle name="Standard 2 4 5 3 6" xfId="1578"/>
    <cellStyle name="Standard 2 4 5 4" xfId="1579"/>
    <cellStyle name="Standard 2 4 5 5" xfId="1580"/>
    <cellStyle name="Standard 2 4 5 6" xfId="1581"/>
    <cellStyle name="Standard 2 4 5 7" xfId="1582"/>
    <cellStyle name="Standard 2 4 5 8" xfId="1583"/>
    <cellStyle name="Standard 2 4 6" xfId="1584"/>
    <cellStyle name="Standard 2 4 6 2" xfId="1585"/>
    <cellStyle name="Standard 2 4 6 2 2" xfId="1586"/>
    <cellStyle name="Standard 2 4 6 2 3" xfId="1587"/>
    <cellStyle name="Standard 2 4 6 2 4" xfId="1588"/>
    <cellStyle name="Standard 2 4 6 2 5" xfId="1589"/>
    <cellStyle name="Standard 2 4 6 2 6" xfId="1590"/>
    <cellStyle name="Standard 2 4 6 3" xfId="1591"/>
    <cellStyle name="Standard 2 4 6 3 2" xfId="1592"/>
    <cellStyle name="Standard 2 4 6 3 3" xfId="1593"/>
    <cellStyle name="Standard 2 4 6 3 4" xfId="1594"/>
    <cellStyle name="Standard 2 4 6 3 5" xfId="1595"/>
    <cellStyle name="Standard 2 4 6 3 6" xfId="1596"/>
    <cellStyle name="Standard 2 4 6 4" xfId="1597"/>
    <cellStyle name="Standard 2 4 6 5" xfId="1598"/>
    <cellStyle name="Standard 2 4 6 6" xfId="1599"/>
    <cellStyle name="Standard 2 4 6 7" xfId="1600"/>
    <cellStyle name="Standard 2 4 6 8" xfId="1601"/>
    <cellStyle name="Standard 2 4 7" xfId="1602"/>
    <cellStyle name="Standard 2 4 7 2" xfId="1603"/>
    <cellStyle name="Standard 2 4 7 3" xfId="1604"/>
    <cellStyle name="Standard 2 4 7 4" xfId="1605"/>
    <cellStyle name="Standard 2 4 7 5" xfId="1606"/>
    <cellStyle name="Standard 2 4 7 6" xfId="1607"/>
    <cellStyle name="Standard 2 4 8" xfId="1608"/>
    <cellStyle name="Standard 2 4 8 2" xfId="1609"/>
    <cellStyle name="Standard 2 4 8 3" xfId="1610"/>
    <cellStyle name="Standard 2 4 8 4" xfId="1611"/>
    <cellStyle name="Standard 2 4 8 5" xfId="1612"/>
    <cellStyle name="Standard 2 4 8 6" xfId="1613"/>
    <cellStyle name="Standard 2 4 9" xfId="1614"/>
    <cellStyle name="Standard 2 5" xfId="1615"/>
    <cellStyle name="Standard 2 5 10" xfId="1616"/>
    <cellStyle name="Standard 2 5 11" xfId="1617"/>
    <cellStyle name="Standard 2 5 12" xfId="1618"/>
    <cellStyle name="Standard 2 5 2" xfId="1619"/>
    <cellStyle name="Standard 2 5 2 10" xfId="1620"/>
    <cellStyle name="Standard 2 5 2 2" xfId="1621"/>
    <cellStyle name="Standard 2 5 2 2 2" xfId="1622"/>
    <cellStyle name="Standard 2 5 2 2 2 2" xfId="1623"/>
    <cellStyle name="Standard 2 5 2 2 2 3" xfId="1624"/>
    <cellStyle name="Standard 2 5 2 2 2 4" xfId="1625"/>
    <cellStyle name="Standard 2 5 2 2 2 5" xfId="1626"/>
    <cellStyle name="Standard 2 5 2 2 2 6" xfId="1627"/>
    <cellStyle name="Standard 2 5 2 2 3" xfId="1628"/>
    <cellStyle name="Standard 2 5 2 2 3 2" xfId="1629"/>
    <cellStyle name="Standard 2 5 2 2 3 3" xfId="1630"/>
    <cellStyle name="Standard 2 5 2 2 3 4" xfId="1631"/>
    <cellStyle name="Standard 2 5 2 2 3 5" xfId="1632"/>
    <cellStyle name="Standard 2 5 2 2 3 6" xfId="1633"/>
    <cellStyle name="Standard 2 5 2 2 4" xfId="1634"/>
    <cellStyle name="Standard 2 5 2 2 5" xfId="1635"/>
    <cellStyle name="Standard 2 5 2 2 6" xfId="1636"/>
    <cellStyle name="Standard 2 5 2 2 7" xfId="1637"/>
    <cellStyle name="Standard 2 5 2 2 8" xfId="1638"/>
    <cellStyle name="Standard 2 5 2 3" xfId="1639"/>
    <cellStyle name="Standard 2 5 2 3 2" xfId="1640"/>
    <cellStyle name="Standard 2 5 2 3 2 2" xfId="1641"/>
    <cellStyle name="Standard 2 5 2 3 2 3" xfId="1642"/>
    <cellStyle name="Standard 2 5 2 3 2 4" xfId="1643"/>
    <cellStyle name="Standard 2 5 2 3 2 5" xfId="1644"/>
    <cellStyle name="Standard 2 5 2 3 2 6" xfId="1645"/>
    <cellStyle name="Standard 2 5 2 3 3" xfId="1646"/>
    <cellStyle name="Standard 2 5 2 3 3 2" xfId="1647"/>
    <cellStyle name="Standard 2 5 2 3 3 3" xfId="1648"/>
    <cellStyle name="Standard 2 5 2 3 3 4" xfId="1649"/>
    <cellStyle name="Standard 2 5 2 3 3 5" xfId="1650"/>
    <cellStyle name="Standard 2 5 2 3 3 6" xfId="1651"/>
    <cellStyle name="Standard 2 5 2 3 4" xfId="1652"/>
    <cellStyle name="Standard 2 5 2 3 5" xfId="1653"/>
    <cellStyle name="Standard 2 5 2 3 6" xfId="1654"/>
    <cellStyle name="Standard 2 5 2 3 7" xfId="1655"/>
    <cellStyle name="Standard 2 5 2 3 8" xfId="1656"/>
    <cellStyle name="Standard 2 5 2 4" xfId="1657"/>
    <cellStyle name="Standard 2 5 2 4 2" xfId="1658"/>
    <cellStyle name="Standard 2 5 2 4 3" xfId="1659"/>
    <cellStyle name="Standard 2 5 2 4 4" xfId="1660"/>
    <cellStyle name="Standard 2 5 2 4 5" xfId="1661"/>
    <cellStyle name="Standard 2 5 2 4 6" xfId="1662"/>
    <cellStyle name="Standard 2 5 2 5" xfId="1663"/>
    <cellStyle name="Standard 2 5 2 5 2" xfId="1664"/>
    <cellStyle name="Standard 2 5 2 5 3" xfId="1665"/>
    <cellStyle name="Standard 2 5 2 5 4" xfId="1666"/>
    <cellStyle name="Standard 2 5 2 5 5" xfId="1667"/>
    <cellStyle name="Standard 2 5 2 5 6" xfId="1668"/>
    <cellStyle name="Standard 2 5 2 6" xfId="1669"/>
    <cellStyle name="Standard 2 5 2 7" xfId="1670"/>
    <cellStyle name="Standard 2 5 2 8" xfId="1671"/>
    <cellStyle name="Standard 2 5 2 9" xfId="1672"/>
    <cellStyle name="Standard 2 5 3" xfId="1673"/>
    <cellStyle name="Standard 2 5 3 2" xfId="1674"/>
    <cellStyle name="Standard 2 5 3 2 2" xfId="1675"/>
    <cellStyle name="Standard 2 5 3 2 2 2" xfId="1676"/>
    <cellStyle name="Standard 2 5 3 2 2 3" xfId="1677"/>
    <cellStyle name="Standard 2 5 3 2 2 4" xfId="1678"/>
    <cellStyle name="Standard 2 5 3 2 2 5" xfId="1679"/>
    <cellStyle name="Standard 2 5 3 2 2 6" xfId="1680"/>
    <cellStyle name="Standard 2 5 3 2 3" xfId="1681"/>
    <cellStyle name="Standard 2 5 3 2 3 2" xfId="1682"/>
    <cellStyle name="Standard 2 5 3 2 3 3" xfId="1683"/>
    <cellStyle name="Standard 2 5 3 2 3 4" xfId="1684"/>
    <cellStyle name="Standard 2 5 3 2 3 5" xfId="1685"/>
    <cellStyle name="Standard 2 5 3 2 3 6" xfId="1686"/>
    <cellStyle name="Standard 2 5 3 2 4" xfId="1687"/>
    <cellStyle name="Standard 2 5 3 2 5" xfId="1688"/>
    <cellStyle name="Standard 2 5 3 2 6" xfId="1689"/>
    <cellStyle name="Standard 2 5 3 2 7" xfId="1690"/>
    <cellStyle name="Standard 2 5 3 2 8" xfId="1691"/>
    <cellStyle name="Standard 2 5 3 3" xfId="1692"/>
    <cellStyle name="Standard 2 5 3 3 2" xfId="1693"/>
    <cellStyle name="Standard 2 5 3 3 3" xfId="1694"/>
    <cellStyle name="Standard 2 5 3 3 4" xfId="1695"/>
    <cellStyle name="Standard 2 5 3 3 5" xfId="1696"/>
    <cellStyle name="Standard 2 5 3 3 6" xfId="1697"/>
    <cellStyle name="Standard 2 5 3 4" xfId="1698"/>
    <cellStyle name="Standard 2 5 3 4 2" xfId="1699"/>
    <cellStyle name="Standard 2 5 3 4 3" xfId="1700"/>
    <cellStyle name="Standard 2 5 3 4 4" xfId="1701"/>
    <cellStyle name="Standard 2 5 3 4 5" xfId="1702"/>
    <cellStyle name="Standard 2 5 3 4 6" xfId="1703"/>
    <cellStyle name="Standard 2 5 3 5" xfId="1704"/>
    <cellStyle name="Standard 2 5 3 6" xfId="1705"/>
    <cellStyle name="Standard 2 5 3 7" xfId="1706"/>
    <cellStyle name="Standard 2 5 3 8" xfId="1707"/>
    <cellStyle name="Standard 2 5 3 9" xfId="1708"/>
    <cellStyle name="Standard 2 5 4" xfId="1709"/>
    <cellStyle name="Standard 2 5 4 2" xfId="1710"/>
    <cellStyle name="Standard 2 5 4 2 2" xfId="1711"/>
    <cellStyle name="Standard 2 5 4 2 3" xfId="1712"/>
    <cellStyle name="Standard 2 5 4 2 4" xfId="1713"/>
    <cellStyle name="Standard 2 5 4 2 5" xfId="1714"/>
    <cellStyle name="Standard 2 5 4 2 6" xfId="1715"/>
    <cellStyle name="Standard 2 5 4 3" xfId="1716"/>
    <cellStyle name="Standard 2 5 4 3 2" xfId="1717"/>
    <cellStyle name="Standard 2 5 4 3 3" xfId="1718"/>
    <cellStyle name="Standard 2 5 4 3 4" xfId="1719"/>
    <cellStyle name="Standard 2 5 4 3 5" xfId="1720"/>
    <cellStyle name="Standard 2 5 4 3 6" xfId="1721"/>
    <cellStyle name="Standard 2 5 4 4" xfId="1722"/>
    <cellStyle name="Standard 2 5 4 5" xfId="1723"/>
    <cellStyle name="Standard 2 5 4 6" xfId="1724"/>
    <cellStyle name="Standard 2 5 4 7" xfId="1725"/>
    <cellStyle name="Standard 2 5 4 8" xfId="1726"/>
    <cellStyle name="Standard 2 5 5" xfId="1727"/>
    <cellStyle name="Standard 2 5 5 2" xfId="1728"/>
    <cellStyle name="Standard 2 5 5 2 2" xfId="1729"/>
    <cellStyle name="Standard 2 5 5 2 3" xfId="1730"/>
    <cellStyle name="Standard 2 5 5 2 4" xfId="1731"/>
    <cellStyle name="Standard 2 5 5 2 5" xfId="1732"/>
    <cellStyle name="Standard 2 5 5 2 6" xfId="1733"/>
    <cellStyle name="Standard 2 5 5 3" xfId="1734"/>
    <cellStyle name="Standard 2 5 5 3 2" xfId="1735"/>
    <cellStyle name="Standard 2 5 5 3 3" xfId="1736"/>
    <cellStyle name="Standard 2 5 5 3 4" xfId="1737"/>
    <cellStyle name="Standard 2 5 5 3 5" xfId="1738"/>
    <cellStyle name="Standard 2 5 5 3 6" xfId="1739"/>
    <cellStyle name="Standard 2 5 5 4" xfId="1740"/>
    <cellStyle name="Standard 2 5 5 5" xfId="1741"/>
    <cellStyle name="Standard 2 5 5 6" xfId="1742"/>
    <cellStyle name="Standard 2 5 5 7" xfId="1743"/>
    <cellStyle name="Standard 2 5 5 8" xfId="1744"/>
    <cellStyle name="Standard 2 5 6" xfId="1745"/>
    <cellStyle name="Standard 2 5 6 2" xfId="1746"/>
    <cellStyle name="Standard 2 5 6 3" xfId="1747"/>
    <cellStyle name="Standard 2 5 6 4" xfId="1748"/>
    <cellStyle name="Standard 2 5 6 5" xfId="1749"/>
    <cellStyle name="Standard 2 5 6 6" xfId="1750"/>
    <cellStyle name="Standard 2 5 7" xfId="1751"/>
    <cellStyle name="Standard 2 5 7 2" xfId="1752"/>
    <cellStyle name="Standard 2 5 7 3" xfId="1753"/>
    <cellStyle name="Standard 2 5 7 4" xfId="1754"/>
    <cellStyle name="Standard 2 5 7 5" xfId="1755"/>
    <cellStyle name="Standard 2 5 7 6" xfId="1756"/>
    <cellStyle name="Standard 2 5 8" xfId="1757"/>
    <cellStyle name="Standard 2 5 9" xfId="1758"/>
    <cellStyle name="Standard 2 6" xfId="1759"/>
    <cellStyle name="Standard 2 6 2" xfId="1760"/>
    <cellStyle name="Standard 2 6 2 2" xfId="1761"/>
    <cellStyle name="Standard 2 6 2 2 2" xfId="1762"/>
    <cellStyle name="Standard 2 6 2 2 3" xfId="1763"/>
    <cellStyle name="Standard 2 6 2 2 4" xfId="1764"/>
    <cellStyle name="Standard 2 6 2 2 5" xfId="1765"/>
    <cellStyle name="Standard 2 6 2 2 6" xfId="1766"/>
    <cellStyle name="Standard 2 6 2 3" xfId="1767"/>
    <cellStyle name="Standard 2 6 2 3 2" xfId="1768"/>
    <cellStyle name="Standard 2 6 2 3 3" xfId="1769"/>
    <cellStyle name="Standard 2 6 2 3 4" xfId="1770"/>
    <cellStyle name="Standard 2 6 2 3 5" xfId="1771"/>
    <cellStyle name="Standard 2 6 2 3 6" xfId="1772"/>
    <cellStyle name="Standard 2 6 2 4" xfId="1773"/>
    <cellStyle name="Standard 2 6 2 5" xfId="1774"/>
    <cellStyle name="Standard 2 6 2 6" xfId="1775"/>
    <cellStyle name="Standard 2 6 2 7" xfId="1776"/>
    <cellStyle name="Standard 2 6 2 8" xfId="1777"/>
    <cellStyle name="Standard 2 6 3" xfId="1778"/>
    <cellStyle name="Standard 2 6 3 2" xfId="1779"/>
    <cellStyle name="Standard 2 6 3 3" xfId="1780"/>
    <cellStyle name="Standard 2 6 3 4" xfId="1781"/>
    <cellStyle name="Standard 2 6 3 5" xfId="1782"/>
    <cellStyle name="Standard 2 6 3 6" xfId="1783"/>
    <cellStyle name="Standard 2 6 4" xfId="1784"/>
    <cellStyle name="Standard 2 6 4 2" xfId="1785"/>
    <cellStyle name="Standard 2 6 4 3" xfId="1786"/>
    <cellStyle name="Standard 2 6 4 4" xfId="1787"/>
    <cellStyle name="Standard 2 6 4 5" xfId="1788"/>
    <cellStyle name="Standard 2 6 4 6" xfId="1789"/>
    <cellStyle name="Standard 2 6 5" xfId="1790"/>
    <cellStyle name="Standard 2 6 6" xfId="1791"/>
    <cellStyle name="Standard 2 6 7" xfId="1792"/>
    <cellStyle name="Standard 2 6 8" xfId="1793"/>
    <cellStyle name="Standard 2 6 9" xfId="1794"/>
    <cellStyle name="Standard 2 7" xfId="1795"/>
    <cellStyle name="Standard 2 7 2" xfId="1796"/>
    <cellStyle name="Standard 2 7 2 2" xfId="1797"/>
    <cellStyle name="Standard 2 7 2 3" xfId="1798"/>
    <cellStyle name="Standard 2 7 2 4" xfId="1799"/>
    <cellStyle name="Standard 2 7 2 5" xfId="1800"/>
    <cellStyle name="Standard 2 7 2 6" xfId="1801"/>
    <cellStyle name="Standard 2 7 3" xfId="1802"/>
    <cellStyle name="Standard 2 7 3 2" xfId="1803"/>
    <cellStyle name="Standard 2 7 3 3" xfId="1804"/>
    <cellStyle name="Standard 2 7 3 4" xfId="1805"/>
    <cellStyle name="Standard 2 7 3 5" xfId="1806"/>
    <cellStyle name="Standard 2 7 3 6" xfId="1807"/>
    <cellStyle name="Standard 2 7 4" xfId="1808"/>
    <cellStyle name="Standard 2 7 5" xfId="1809"/>
    <cellStyle name="Standard 2 7 6" xfId="1810"/>
    <cellStyle name="Standard 2 7 7" xfId="1811"/>
    <cellStyle name="Standard 2 7 8" xfId="1812"/>
    <cellStyle name="Standard 2 8" xfId="1813"/>
    <cellStyle name="Standard 2 8 2" xfId="1814"/>
    <cellStyle name="Standard 2 8 3" xfId="1815"/>
    <cellStyle name="Standard 2 8 4" xfId="1816"/>
    <cellStyle name="Standard 2 8 5" xfId="1817"/>
    <cellStyle name="Standard 2 8 6" xfId="1818"/>
    <cellStyle name="Standard 2 9" xfId="1819"/>
    <cellStyle name="Standard 2_Datenmodell Struktur EP" xfId="170"/>
    <cellStyle name="Standard 3" xfId="35"/>
    <cellStyle name="Standard 3 2" xfId="116"/>
    <cellStyle name="Standard 3 3" xfId="1821"/>
    <cellStyle name="Standard 3 3 10" xfId="1822"/>
    <cellStyle name="Standard 3 3 10 2" xfId="1823"/>
    <cellStyle name="Standard 3 3 10 3" xfId="1824"/>
    <cellStyle name="Standard 3 3 10 4" xfId="1825"/>
    <cellStyle name="Standard 3 3 10 5" xfId="1826"/>
    <cellStyle name="Standard 3 3 10 6" xfId="1827"/>
    <cellStyle name="Standard 3 3 11" xfId="1828"/>
    <cellStyle name="Standard 3 3 11 2" xfId="1829"/>
    <cellStyle name="Standard 3 3 11 3" xfId="1830"/>
    <cellStyle name="Standard 3 3 11 4" xfId="1831"/>
    <cellStyle name="Standard 3 3 11 5" xfId="1832"/>
    <cellStyle name="Standard 3 3 11 6" xfId="1833"/>
    <cellStyle name="Standard 3 3 12" xfId="1834"/>
    <cellStyle name="Standard 3 3 13" xfId="1835"/>
    <cellStyle name="Standard 3 3 14" xfId="1836"/>
    <cellStyle name="Standard 3 3 15" xfId="1837"/>
    <cellStyle name="Standard 3 3 16" xfId="1838"/>
    <cellStyle name="Standard 3 3 2" xfId="1839"/>
    <cellStyle name="Standard 3 3 2 10" xfId="1840"/>
    <cellStyle name="Standard 3 3 2 11" xfId="1841"/>
    <cellStyle name="Standard 3 3 2 12" xfId="1842"/>
    <cellStyle name="Standard 3 3 2 13" xfId="1843"/>
    <cellStyle name="Standard 3 3 2 14" xfId="1844"/>
    <cellStyle name="Standard 3 3 2 2" xfId="1845"/>
    <cellStyle name="Standard 3 3 2 2 10" xfId="1846"/>
    <cellStyle name="Standard 3 3 2 2 11" xfId="1847"/>
    <cellStyle name="Standard 3 3 2 2 12" xfId="1848"/>
    <cellStyle name="Standard 3 3 2 2 2" xfId="1849"/>
    <cellStyle name="Standard 3 3 2 2 2 10" xfId="1850"/>
    <cellStyle name="Standard 3 3 2 2 2 2" xfId="1851"/>
    <cellStyle name="Standard 3 3 2 2 2 2 2" xfId="1852"/>
    <cellStyle name="Standard 3 3 2 2 2 2 2 2" xfId="1853"/>
    <cellStyle name="Standard 3 3 2 2 2 2 2 3" xfId="1854"/>
    <cellStyle name="Standard 3 3 2 2 2 2 2 4" xfId="1855"/>
    <cellStyle name="Standard 3 3 2 2 2 2 2 5" xfId="1856"/>
    <cellStyle name="Standard 3 3 2 2 2 2 2 6" xfId="1857"/>
    <cellStyle name="Standard 3 3 2 2 2 2 3" xfId="1858"/>
    <cellStyle name="Standard 3 3 2 2 2 2 3 2" xfId="1859"/>
    <cellStyle name="Standard 3 3 2 2 2 2 3 3" xfId="1860"/>
    <cellStyle name="Standard 3 3 2 2 2 2 3 4" xfId="1861"/>
    <cellStyle name="Standard 3 3 2 2 2 2 3 5" xfId="1862"/>
    <cellStyle name="Standard 3 3 2 2 2 2 3 6" xfId="1863"/>
    <cellStyle name="Standard 3 3 2 2 2 2 4" xfId="1864"/>
    <cellStyle name="Standard 3 3 2 2 2 2 5" xfId="1865"/>
    <cellStyle name="Standard 3 3 2 2 2 2 6" xfId="1866"/>
    <cellStyle name="Standard 3 3 2 2 2 2 7" xfId="1867"/>
    <cellStyle name="Standard 3 3 2 2 2 2 8" xfId="1868"/>
    <cellStyle name="Standard 3 3 2 2 2 3" xfId="1869"/>
    <cellStyle name="Standard 3 3 2 2 2 3 2" xfId="1870"/>
    <cellStyle name="Standard 3 3 2 2 2 3 2 2" xfId="1871"/>
    <cellStyle name="Standard 3 3 2 2 2 3 2 3" xfId="1872"/>
    <cellStyle name="Standard 3 3 2 2 2 3 2 4" xfId="1873"/>
    <cellStyle name="Standard 3 3 2 2 2 3 2 5" xfId="1874"/>
    <cellStyle name="Standard 3 3 2 2 2 3 2 6" xfId="1875"/>
    <cellStyle name="Standard 3 3 2 2 2 3 3" xfId="1876"/>
    <cellStyle name="Standard 3 3 2 2 2 3 3 2" xfId="1877"/>
    <cellStyle name="Standard 3 3 2 2 2 3 3 3" xfId="1878"/>
    <cellStyle name="Standard 3 3 2 2 2 3 3 4" xfId="1879"/>
    <cellStyle name="Standard 3 3 2 2 2 3 3 5" xfId="1880"/>
    <cellStyle name="Standard 3 3 2 2 2 3 3 6" xfId="1881"/>
    <cellStyle name="Standard 3 3 2 2 2 3 4" xfId="1882"/>
    <cellStyle name="Standard 3 3 2 2 2 3 5" xfId="1883"/>
    <cellStyle name="Standard 3 3 2 2 2 3 6" xfId="1884"/>
    <cellStyle name="Standard 3 3 2 2 2 3 7" xfId="1885"/>
    <cellStyle name="Standard 3 3 2 2 2 3 8" xfId="1886"/>
    <cellStyle name="Standard 3 3 2 2 2 4" xfId="1887"/>
    <cellStyle name="Standard 3 3 2 2 2 4 2" xfId="1888"/>
    <cellStyle name="Standard 3 3 2 2 2 4 3" xfId="1889"/>
    <cellStyle name="Standard 3 3 2 2 2 4 4" xfId="1890"/>
    <cellStyle name="Standard 3 3 2 2 2 4 5" xfId="1891"/>
    <cellStyle name="Standard 3 3 2 2 2 4 6" xfId="1892"/>
    <cellStyle name="Standard 3 3 2 2 2 5" xfId="1893"/>
    <cellStyle name="Standard 3 3 2 2 2 5 2" xfId="1894"/>
    <cellStyle name="Standard 3 3 2 2 2 5 3" xfId="1895"/>
    <cellStyle name="Standard 3 3 2 2 2 5 4" xfId="1896"/>
    <cellStyle name="Standard 3 3 2 2 2 5 5" xfId="1897"/>
    <cellStyle name="Standard 3 3 2 2 2 5 6" xfId="1898"/>
    <cellStyle name="Standard 3 3 2 2 2 6" xfId="1899"/>
    <cellStyle name="Standard 3 3 2 2 2 7" xfId="1900"/>
    <cellStyle name="Standard 3 3 2 2 2 8" xfId="1901"/>
    <cellStyle name="Standard 3 3 2 2 2 9" xfId="1902"/>
    <cellStyle name="Standard 3 3 2 2 3" xfId="1903"/>
    <cellStyle name="Standard 3 3 2 2 3 2" xfId="1904"/>
    <cellStyle name="Standard 3 3 2 2 3 2 2" xfId="1905"/>
    <cellStyle name="Standard 3 3 2 2 3 2 2 2" xfId="1906"/>
    <cellStyle name="Standard 3 3 2 2 3 2 2 3" xfId="1907"/>
    <cellStyle name="Standard 3 3 2 2 3 2 2 4" xfId="1908"/>
    <cellStyle name="Standard 3 3 2 2 3 2 2 5" xfId="1909"/>
    <cellStyle name="Standard 3 3 2 2 3 2 2 6" xfId="1910"/>
    <cellStyle name="Standard 3 3 2 2 3 2 3" xfId="1911"/>
    <cellStyle name="Standard 3 3 2 2 3 2 3 2" xfId="1912"/>
    <cellStyle name="Standard 3 3 2 2 3 2 3 3" xfId="1913"/>
    <cellStyle name="Standard 3 3 2 2 3 2 3 4" xfId="1914"/>
    <cellStyle name="Standard 3 3 2 2 3 2 3 5" xfId="1915"/>
    <cellStyle name="Standard 3 3 2 2 3 2 3 6" xfId="1916"/>
    <cellStyle name="Standard 3 3 2 2 3 2 4" xfId="1917"/>
    <cellStyle name="Standard 3 3 2 2 3 2 5" xfId="1918"/>
    <cellStyle name="Standard 3 3 2 2 3 2 6" xfId="1919"/>
    <cellStyle name="Standard 3 3 2 2 3 2 7" xfId="1920"/>
    <cellStyle name="Standard 3 3 2 2 3 2 8" xfId="1921"/>
    <cellStyle name="Standard 3 3 2 2 3 3" xfId="1922"/>
    <cellStyle name="Standard 3 3 2 2 3 3 2" xfId="1923"/>
    <cellStyle name="Standard 3 3 2 2 3 3 3" xfId="1924"/>
    <cellStyle name="Standard 3 3 2 2 3 3 4" xfId="1925"/>
    <cellStyle name="Standard 3 3 2 2 3 3 5" xfId="1926"/>
    <cellStyle name="Standard 3 3 2 2 3 3 6" xfId="1927"/>
    <cellStyle name="Standard 3 3 2 2 3 4" xfId="1928"/>
    <cellStyle name="Standard 3 3 2 2 3 4 2" xfId="1929"/>
    <cellStyle name="Standard 3 3 2 2 3 4 3" xfId="1930"/>
    <cellStyle name="Standard 3 3 2 2 3 4 4" xfId="1931"/>
    <cellStyle name="Standard 3 3 2 2 3 4 5" xfId="1932"/>
    <cellStyle name="Standard 3 3 2 2 3 4 6" xfId="1933"/>
    <cellStyle name="Standard 3 3 2 2 3 5" xfId="1934"/>
    <cellStyle name="Standard 3 3 2 2 3 6" xfId="1935"/>
    <cellStyle name="Standard 3 3 2 2 3 7" xfId="1936"/>
    <cellStyle name="Standard 3 3 2 2 3 8" xfId="1937"/>
    <cellStyle name="Standard 3 3 2 2 3 9" xfId="1938"/>
    <cellStyle name="Standard 3 3 2 2 4" xfId="1939"/>
    <cellStyle name="Standard 3 3 2 2 4 2" xfId="1940"/>
    <cellStyle name="Standard 3 3 2 2 4 2 2" xfId="1941"/>
    <cellStyle name="Standard 3 3 2 2 4 2 3" xfId="1942"/>
    <cellStyle name="Standard 3 3 2 2 4 2 4" xfId="1943"/>
    <cellStyle name="Standard 3 3 2 2 4 2 5" xfId="1944"/>
    <cellStyle name="Standard 3 3 2 2 4 2 6" xfId="1945"/>
    <cellStyle name="Standard 3 3 2 2 4 3" xfId="1946"/>
    <cellStyle name="Standard 3 3 2 2 4 3 2" xfId="1947"/>
    <cellStyle name="Standard 3 3 2 2 4 3 3" xfId="1948"/>
    <cellStyle name="Standard 3 3 2 2 4 3 4" xfId="1949"/>
    <cellStyle name="Standard 3 3 2 2 4 3 5" xfId="1950"/>
    <cellStyle name="Standard 3 3 2 2 4 3 6" xfId="1951"/>
    <cellStyle name="Standard 3 3 2 2 4 4" xfId="1952"/>
    <cellStyle name="Standard 3 3 2 2 4 5" xfId="1953"/>
    <cellStyle name="Standard 3 3 2 2 4 6" xfId="1954"/>
    <cellStyle name="Standard 3 3 2 2 4 7" xfId="1955"/>
    <cellStyle name="Standard 3 3 2 2 4 8" xfId="1956"/>
    <cellStyle name="Standard 3 3 2 2 5" xfId="1957"/>
    <cellStyle name="Standard 3 3 2 2 5 2" xfId="1958"/>
    <cellStyle name="Standard 3 3 2 2 5 2 2" xfId="1959"/>
    <cellStyle name="Standard 3 3 2 2 5 2 3" xfId="1960"/>
    <cellStyle name="Standard 3 3 2 2 5 2 4" xfId="1961"/>
    <cellStyle name="Standard 3 3 2 2 5 2 5" xfId="1962"/>
    <cellStyle name="Standard 3 3 2 2 5 2 6" xfId="1963"/>
    <cellStyle name="Standard 3 3 2 2 5 3" xfId="1964"/>
    <cellStyle name="Standard 3 3 2 2 5 3 2" xfId="1965"/>
    <cellStyle name="Standard 3 3 2 2 5 3 3" xfId="1966"/>
    <cellStyle name="Standard 3 3 2 2 5 3 4" xfId="1967"/>
    <cellStyle name="Standard 3 3 2 2 5 3 5" xfId="1968"/>
    <cellStyle name="Standard 3 3 2 2 5 3 6" xfId="1969"/>
    <cellStyle name="Standard 3 3 2 2 5 4" xfId="1970"/>
    <cellStyle name="Standard 3 3 2 2 5 5" xfId="1971"/>
    <cellStyle name="Standard 3 3 2 2 5 6" xfId="1972"/>
    <cellStyle name="Standard 3 3 2 2 5 7" xfId="1973"/>
    <cellStyle name="Standard 3 3 2 2 5 8" xfId="1974"/>
    <cellStyle name="Standard 3 3 2 2 6" xfId="1975"/>
    <cellStyle name="Standard 3 3 2 2 6 2" xfId="1976"/>
    <cellStyle name="Standard 3 3 2 2 6 3" xfId="1977"/>
    <cellStyle name="Standard 3 3 2 2 6 4" xfId="1978"/>
    <cellStyle name="Standard 3 3 2 2 6 5" xfId="1979"/>
    <cellStyle name="Standard 3 3 2 2 6 6" xfId="1980"/>
    <cellStyle name="Standard 3 3 2 2 7" xfId="1981"/>
    <cellStyle name="Standard 3 3 2 2 7 2" xfId="1982"/>
    <cellStyle name="Standard 3 3 2 2 7 3" xfId="1983"/>
    <cellStyle name="Standard 3 3 2 2 7 4" xfId="1984"/>
    <cellStyle name="Standard 3 3 2 2 7 5" xfId="1985"/>
    <cellStyle name="Standard 3 3 2 2 7 6" xfId="1986"/>
    <cellStyle name="Standard 3 3 2 2 8" xfId="1987"/>
    <cellStyle name="Standard 3 3 2 2 9" xfId="1988"/>
    <cellStyle name="Standard 3 3 2 3" xfId="1989"/>
    <cellStyle name="Standard 3 3 2 3 10" xfId="1990"/>
    <cellStyle name="Standard 3 3 2 3 11" xfId="1991"/>
    <cellStyle name="Standard 3 3 2 3 12" xfId="1992"/>
    <cellStyle name="Standard 3 3 2 3 2" xfId="1993"/>
    <cellStyle name="Standard 3 3 2 3 2 10" xfId="1994"/>
    <cellStyle name="Standard 3 3 2 3 2 2" xfId="1995"/>
    <cellStyle name="Standard 3 3 2 3 2 2 2" xfId="1996"/>
    <cellStyle name="Standard 3 3 2 3 2 2 2 2" xfId="1997"/>
    <cellStyle name="Standard 3 3 2 3 2 2 2 3" xfId="1998"/>
    <cellStyle name="Standard 3 3 2 3 2 2 2 4" xfId="1999"/>
    <cellStyle name="Standard 3 3 2 3 2 2 2 5" xfId="2000"/>
    <cellStyle name="Standard 3 3 2 3 2 2 2 6" xfId="2001"/>
    <cellStyle name="Standard 3 3 2 3 2 2 3" xfId="2002"/>
    <cellStyle name="Standard 3 3 2 3 2 2 3 2" xfId="2003"/>
    <cellStyle name="Standard 3 3 2 3 2 2 3 3" xfId="2004"/>
    <cellStyle name="Standard 3 3 2 3 2 2 3 4" xfId="2005"/>
    <cellStyle name="Standard 3 3 2 3 2 2 3 5" xfId="2006"/>
    <cellStyle name="Standard 3 3 2 3 2 2 3 6" xfId="2007"/>
    <cellStyle name="Standard 3 3 2 3 2 2 4" xfId="2008"/>
    <cellStyle name="Standard 3 3 2 3 2 2 5" xfId="2009"/>
    <cellStyle name="Standard 3 3 2 3 2 2 6" xfId="2010"/>
    <cellStyle name="Standard 3 3 2 3 2 2 7" xfId="2011"/>
    <cellStyle name="Standard 3 3 2 3 2 2 8" xfId="2012"/>
    <cellStyle name="Standard 3 3 2 3 2 3" xfId="2013"/>
    <cellStyle name="Standard 3 3 2 3 2 3 2" xfId="2014"/>
    <cellStyle name="Standard 3 3 2 3 2 3 2 2" xfId="2015"/>
    <cellStyle name="Standard 3 3 2 3 2 3 2 3" xfId="2016"/>
    <cellStyle name="Standard 3 3 2 3 2 3 2 4" xfId="2017"/>
    <cellStyle name="Standard 3 3 2 3 2 3 2 5" xfId="2018"/>
    <cellStyle name="Standard 3 3 2 3 2 3 2 6" xfId="2019"/>
    <cellStyle name="Standard 3 3 2 3 2 3 3" xfId="2020"/>
    <cellStyle name="Standard 3 3 2 3 2 3 3 2" xfId="2021"/>
    <cellStyle name="Standard 3 3 2 3 2 3 3 3" xfId="2022"/>
    <cellStyle name="Standard 3 3 2 3 2 3 3 4" xfId="2023"/>
    <cellStyle name="Standard 3 3 2 3 2 3 3 5" xfId="2024"/>
    <cellStyle name="Standard 3 3 2 3 2 3 3 6" xfId="2025"/>
    <cellStyle name="Standard 3 3 2 3 2 3 4" xfId="2026"/>
    <cellStyle name="Standard 3 3 2 3 2 3 5" xfId="2027"/>
    <cellStyle name="Standard 3 3 2 3 2 3 6" xfId="2028"/>
    <cellStyle name="Standard 3 3 2 3 2 3 7" xfId="2029"/>
    <cellStyle name="Standard 3 3 2 3 2 3 8" xfId="2030"/>
    <cellStyle name="Standard 3 3 2 3 2 4" xfId="2031"/>
    <cellStyle name="Standard 3 3 2 3 2 4 2" xfId="2032"/>
    <cellStyle name="Standard 3 3 2 3 2 4 3" xfId="2033"/>
    <cellStyle name="Standard 3 3 2 3 2 4 4" xfId="2034"/>
    <cellStyle name="Standard 3 3 2 3 2 4 5" xfId="2035"/>
    <cellStyle name="Standard 3 3 2 3 2 4 6" xfId="2036"/>
    <cellStyle name="Standard 3 3 2 3 2 5" xfId="2037"/>
    <cellStyle name="Standard 3 3 2 3 2 5 2" xfId="2038"/>
    <cellStyle name="Standard 3 3 2 3 2 5 3" xfId="2039"/>
    <cellStyle name="Standard 3 3 2 3 2 5 4" xfId="2040"/>
    <cellStyle name="Standard 3 3 2 3 2 5 5" xfId="2041"/>
    <cellStyle name="Standard 3 3 2 3 2 5 6" xfId="2042"/>
    <cellStyle name="Standard 3 3 2 3 2 6" xfId="2043"/>
    <cellStyle name="Standard 3 3 2 3 2 7" xfId="2044"/>
    <cellStyle name="Standard 3 3 2 3 2 8" xfId="2045"/>
    <cellStyle name="Standard 3 3 2 3 2 9" xfId="2046"/>
    <cellStyle name="Standard 3 3 2 3 3" xfId="2047"/>
    <cellStyle name="Standard 3 3 2 3 3 2" xfId="2048"/>
    <cellStyle name="Standard 3 3 2 3 3 2 2" xfId="2049"/>
    <cellStyle name="Standard 3 3 2 3 3 2 2 2" xfId="2050"/>
    <cellStyle name="Standard 3 3 2 3 3 2 2 3" xfId="2051"/>
    <cellStyle name="Standard 3 3 2 3 3 2 2 4" xfId="2052"/>
    <cellStyle name="Standard 3 3 2 3 3 2 2 5" xfId="2053"/>
    <cellStyle name="Standard 3 3 2 3 3 2 2 6" xfId="2054"/>
    <cellStyle name="Standard 3 3 2 3 3 2 3" xfId="2055"/>
    <cellStyle name="Standard 3 3 2 3 3 2 3 2" xfId="2056"/>
    <cellStyle name="Standard 3 3 2 3 3 2 3 3" xfId="2057"/>
    <cellStyle name="Standard 3 3 2 3 3 2 3 4" xfId="2058"/>
    <cellStyle name="Standard 3 3 2 3 3 2 3 5" xfId="2059"/>
    <cellStyle name="Standard 3 3 2 3 3 2 3 6" xfId="2060"/>
    <cellStyle name="Standard 3 3 2 3 3 2 4" xfId="2061"/>
    <cellStyle name="Standard 3 3 2 3 3 2 5" xfId="2062"/>
    <cellStyle name="Standard 3 3 2 3 3 2 6" xfId="2063"/>
    <cellStyle name="Standard 3 3 2 3 3 2 7" xfId="2064"/>
    <cellStyle name="Standard 3 3 2 3 3 2 8" xfId="2065"/>
    <cellStyle name="Standard 3 3 2 3 3 3" xfId="2066"/>
    <cellStyle name="Standard 3 3 2 3 3 3 2" xfId="2067"/>
    <cellStyle name="Standard 3 3 2 3 3 3 3" xfId="2068"/>
    <cellStyle name="Standard 3 3 2 3 3 3 4" xfId="2069"/>
    <cellStyle name="Standard 3 3 2 3 3 3 5" xfId="2070"/>
    <cellStyle name="Standard 3 3 2 3 3 3 6" xfId="2071"/>
    <cellStyle name="Standard 3 3 2 3 3 4" xfId="2072"/>
    <cellStyle name="Standard 3 3 2 3 3 4 2" xfId="2073"/>
    <cellStyle name="Standard 3 3 2 3 3 4 3" xfId="2074"/>
    <cellStyle name="Standard 3 3 2 3 3 4 4" xfId="2075"/>
    <cellStyle name="Standard 3 3 2 3 3 4 5" xfId="2076"/>
    <cellStyle name="Standard 3 3 2 3 3 4 6" xfId="2077"/>
    <cellStyle name="Standard 3 3 2 3 3 5" xfId="2078"/>
    <cellStyle name="Standard 3 3 2 3 3 6" xfId="2079"/>
    <cellStyle name="Standard 3 3 2 3 3 7" xfId="2080"/>
    <cellStyle name="Standard 3 3 2 3 3 8" xfId="2081"/>
    <cellStyle name="Standard 3 3 2 3 3 9" xfId="2082"/>
    <cellStyle name="Standard 3 3 2 3 4" xfId="2083"/>
    <cellStyle name="Standard 3 3 2 3 4 2" xfId="2084"/>
    <cellStyle name="Standard 3 3 2 3 4 2 2" xfId="2085"/>
    <cellStyle name="Standard 3 3 2 3 4 2 3" xfId="2086"/>
    <cellStyle name="Standard 3 3 2 3 4 2 4" xfId="2087"/>
    <cellStyle name="Standard 3 3 2 3 4 2 5" xfId="2088"/>
    <cellStyle name="Standard 3 3 2 3 4 2 6" xfId="2089"/>
    <cellStyle name="Standard 3 3 2 3 4 3" xfId="2090"/>
    <cellStyle name="Standard 3 3 2 3 4 3 2" xfId="2091"/>
    <cellStyle name="Standard 3 3 2 3 4 3 3" xfId="2092"/>
    <cellStyle name="Standard 3 3 2 3 4 3 4" xfId="2093"/>
    <cellStyle name="Standard 3 3 2 3 4 3 5" xfId="2094"/>
    <cellStyle name="Standard 3 3 2 3 4 3 6" xfId="2095"/>
    <cellStyle name="Standard 3 3 2 3 4 4" xfId="2096"/>
    <cellStyle name="Standard 3 3 2 3 4 5" xfId="2097"/>
    <cellStyle name="Standard 3 3 2 3 4 6" xfId="2098"/>
    <cellStyle name="Standard 3 3 2 3 4 7" xfId="2099"/>
    <cellStyle name="Standard 3 3 2 3 4 8" xfId="2100"/>
    <cellStyle name="Standard 3 3 2 3 5" xfId="2101"/>
    <cellStyle name="Standard 3 3 2 3 5 2" xfId="2102"/>
    <cellStyle name="Standard 3 3 2 3 5 2 2" xfId="2103"/>
    <cellStyle name="Standard 3 3 2 3 5 2 3" xfId="2104"/>
    <cellStyle name="Standard 3 3 2 3 5 2 4" xfId="2105"/>
    <cellStyle name="Standard 3 3 2 3 5 2 5" xfId="2106"/>
    <cellStyle name="Standard 3 3 2 3 5 2 6" xfId="2107"/>
    <cellStyle name="Standard 3 3 2 3 5 3" xfId="2108"/>
    <cellStyle name="Standard 3 3 2 3 5 3 2" xfId="2109"/>
    <cellStyle name="Standard 3 3 2 3 5 3 3" xfId="2110"/>
    <cellStyle name="Standard 3 3 2 3 5 3 4" xfId="2111"/>
    <cellStyle name="Standard 3 3 2 3 5 3 5" xfId="2112"/>
    <cellStyle name="Standard 3 3 2 3 5 3 6" xfId="2113"/>
    <cellStyle name="Standard 3 3 2 3 5 4" xfId="2114"/>
    <cellStyle name="Standard 3 3 2 3 5 5" xfId="2115"/>
    <cellStyle name="Standard 3 3 2 3 5 6" xfId="2116"/>
    <cellStyle name="Standard 3 3 2 3 5 7" xfId="2117"/>
    <cellStyle name="Standard 3 3 2 3 5 8" xfId="2118"/>
    <cellStyle name="Standard 3 3 2 3 6" xfId="2119"/>
    <cellStyle name="Standard 3 3 2 3 6 2" xfId="2120"/>
    <cellStyle name="Standard 3 3 2 3 6 3" xfId="2121"/>
    <cellStyle name="Standard 3 3 2 3 6 4" xfId="2122"/>
    <cellStyle name="Standard 3 3 2 3 6 5" xfId="2123"/>
    <cellStyle name="Standard 3 3 2 3 6 6" xfId="2124"/>
    <cellStyle name="Standard 3 3 2 3 7" xfId="2125"/>
    <cellStyle name="Standard 3 3 2 3 7 2" xfId="2126"/>
    <cellStyle name="Standard 3 3 2 3 7 3" xfId="2127"/>
    <cellStyle name="Standard 3 3 2 3 7 4" xfId="2128"/>
    <cellStyle name="Standard 3 3 2 3 7 5" xfId="2129"/>
    <cellStyle name="Standard 3 3 2 3 7 6" xfId="2130"/>
    <cellStyle name="Standard 3 3 2 3 8" xfId="2131"/>
    <cellStyle name="Standard 3 3 2 3 9" xfId="2132"/>
    <cellStyle name="Standard 3 3 2 4" xfId="2133"/>
    <cellStyle name="Standard 3 3 2 4 10" xfId="2134"/>
    <cellStyle name="Standard 3 3 2 4 2" xfId="2135"/>
    <cellStyle name="Standard 3 3 2 4 2 2" xfId="2136"/>
    <cellStyle name="Standard 3 3 2 4 2 2 2" xfId="2137"/>
    <cellStyle name="Standard 3 3 2 4 2 2 3" xfId="2138"/>
    <cellStyle name="Standard 3 3 2 4 2 2 4" xfId="2139"/>
    <cellStyle name="Standard 3 3 2 4 2 2 5" xfId="2140"/>
    <cellStyle name="Standard 3 3 2 4 2 2 6" xfId="2141"/>
    <cellStyle name="Standard 3 3 2 4 2 3" xfId="2142"/>
    <cellStyle name="Standard 3 3 2 4 2 3 2" xfId="2143"/>
    <cellStyle name="Standard 3 3 2 4 2 3 3" xfId="2144"/>
    <cellStyle name="Standard 3 3 2 4 2 3 4" xfId="2145"/>
    <cellStyle name="Standard 3 3 2 4 2 3 5" xfId="2146"/>
    <cellStyle name="Standard 3 3 2 4 2 3 6" xfId="2147"/>
    <cellStyle name="Standard 3 3 2 4 2 4" xfId="2148"/>
    <cellStyle name="Standard 3 3 2 4 2 5" xfId="2149"/>
    <cellStyle name="Standard 3 3 2 4 2 6" xfId="2150"/>
    <cellStyle name="Standard 3 3 2 4 2 7" xfId="2151"/>
    <cellStyle name="Standard 3 3 2 4 2 8" xfId="2152"/>
    <cellStyle name="Standard 3 3 2 4 3" xfId="2153"/>
    <cellStyle name="Standard 3 3 2 4 3 2" xfId="2154"/>
    <cellStyle name="Standard 3 3 2 4 3 2 2" xfId="2155"/>
    <cellStyle name="Standard 3 3 2 4 3 2 3" xfId="2156"/>
    <cellStyle name="Standard 3 3 2 4 3 2 4" xfId="2157"/>
    <cellStyle name="Standard 3 3 2 4 3 2 5" xfId="2158"/>
    <cellStyle name="Standard 3 3 2 4 3 2 6" xfId="2159"/>
    <cellStyle name="Standard 3 3 2 4 3 3" xfId="2160"/>
    <cellStyle name="Standard 3 3 2 4 3 3 2" xfId="2161"/>
    <cellStyle name="Standard 3 3 2 4 3 3 3" xfId="2162"/>
    <cellStyle name="Standard 3 3 2 4 3 3 4" xfId="2163"/>
    <cellStyle name="Standard 3 3 2 4 3 3 5" xfId="2164"/>
    <cellStyle name="Standard 3 3 2 4 3 3 6" xfId="2165"/>
    <cellStyle name="Standard 3 3 2 4 3 4" xfId="2166"/>
    <cellStyle name="Standard 3 3 2 4 3 5" xfId="2167"/>
    <cellStyle name="Standard 3 3 2 4 3 6" xfId="2168"/>
    <cellStyle name="Standard 3 3 2 4 3 7" xfId="2169"/>
    <cellStyle name="Standard 3 3 2 4 3 8" xfId="2170"/>
    <cellStyle name="Standard 3 3 2 4 4" xfId="2171"/>
    <cellStyle name="Standard 3 3 2 4 4 2" xfId="2172"/>
    <cellStyle name="Standard 3 3 2 4 4 3" xfId="2173"/>
    <cellStyle name="Standard 3 3 2 4 4 4" xfId="2174"/>
    <cellStyle name="Standard 3 3 2 4 4 5" xfId="2175"/>
    <cellStyle name="Standard 3 3 2 4 4 6" xfId="2176"/>
    <cellStyle name="Standard 3 3 2 4 5" xfId="2177"/>
    <cellStyle name="Standard 3 3 2 4 5 2" xfId="2178"/>
    <cellStyle name="Standard 3 3 2 4 5 3" xfId="2179"/>
    <cellStyle name="Standard 3 3 2 4 5 4" xfId="2180"/>
    <cellStyle name="Standard 3 3 2 4 5 5" xfId="2181"/>
    <cellStyle name="Standard 3 3 2 4 5 6" xfId="2182"/>
    <cellStyle name="Standard 3 3 2 4 6" xfId="2183"/>
    <cellStyle name="Standard 3 3 2 4 7" xfId="2184"/>
    <cellStyle name="Standard 3 3 2 4 8" xfId="2185"/>
    <cellStyle name="Standard 3 3 2 4 9" xfId="2186"/>
    <cellStyle name="Standard 3 3 2 5" xfId="2187"/>
    <cellStyle name="Standard 3 3 2 5 2" xfId="2188"/>
    <cellStyle name="Standard 3 3 2 5 2 2" xfId="2189"/>
    <cellStyle name="Standard 3 3 2 5 2 2 2" xfId="2190"/>
    <cellStyle name="Standard 3 3 2 5 2 2 3" xfId="2191"/>
    <cellStyle name="Standard 3 3 2 5 2 2 4" xfId="2192"/>
    <cellStyle name="Standard 3 3 2 5 2 2 5" xfId="2193"/>
    <cellStyle name="Standard 3 3 2 5 2 2 6" xfId="2194"/>
    <cellStyle name="Standard 3 3 2 5 2 3" xfId="2195"/>
    <cellStyle name="Standard 3 3 2 5 2 3 2" xfId="2196"/>
    <cellStyle name="Standard 3 3 2 5 2 3 3" xfId="2197"/>
    <cellStyle name="Standard 3 3 2 5 2 3 4" xfId="2198"/>
    <cellStyle name="Standard 3 3 2 5 2 3 5" xfId="2199"/>
    <cellStyle name="Standard 3 3 2 5 2 3 6" xfId="2200"/>
    <cellStyle name="Standard 3 3 2 5 2 4" xfId="2201"/>
    <cellStyle name="Standard 3 3 2 5 2 5" xfId="2202"/>
    <cellStyle name="Standard 3 3 2 5 2 6" xfId="2203"/>
    <cellStyle name="Standard 3 3 2 5 2 7" xfId="2204"/>
    <cellStyle name="Standard 3 3 2 5 2 8" xfId="2205"/>
    <cellStyle name="Standard 3 3 2 5 3" xfId="2206"/>
    <cellStyle name="Standard 3 3 2 5 3 2" xfId="2207"/>
    <cellStyle name="Standard 3 3 2 5 3 3" xfId="2208"/>
    <cellStyle name="Standard 3 3 2 5 3 4" xfId="2209"/>
    <cellStyle name="Standard 3 3 2 5 3 5" xfId="2210"/>
    <cellStyle name="Standard 3 3 2 5 3 6" xfId="2211"/>
    <cellStyle name="Standard 3 3 2 5 4" xfId="2212"/>
    <cellStyle name="Standard 3 3 2 5 4 2" xfId="2213"/>
    <cellStyle name="Standard 3 3 2 5 4 3" xfId="2214"/>
    <cellStyle name="Standard 3 3 2 5 4 4" xfId="2215"/>
    <cellStyle name="Standard 3 3 2 5 4 5" xfId="2216"/>
    <cellStyle name="Standard 3 3 2 5 4 6" xfId="2217"/>
    <cellStyle name="Standard 3 3 2 5 5" xfId="2218"/>
    <cellStyle name="Standard 3 3 2 5 6" xfId="2219"/>
    <cellStyle name="Standard 3 3 2 5 7" xfId="2220"/>
    <cellStyle name="Standard 3 3 2 5 8" xfId="2221"/>
    <cellStyle name="Standard 3 3 2 5 9" xfId="2222"/>
    <cellStyle name="Standard 3 3 2 6" xfId="2223"/>
    <cellStyle name="Standard 3 3 2 6 2" xfId="2224"/>
    <cellStyle name="Standard 3 3 2 6 2 2" xfId="2225"/>
    <cellStyle name="Standard 3 3 2 6 2 3" xfId="2226"/>
    <cellStyle name="Standard 3 3 2 6 2 4" xfId="2227"/>
    <cellStyle name="Standard 3 3 2 6 2 5" xfId="2228"/>
    <cellStyle name="Standard 3 3 2 6 2 6" xfId="2229"/>
    <cellStyle name="Standard 3 3 2 6 3" xfId="2230"/>
    <cellStyle name="Standard 3 3 2 6 3 2" xfId="2231"/>
    <cellStyle name="Standard 3 3 2 6 3 3" xfId="2232"/>
    <cellStyle name="Standard 3 3 2 6 3 4" xfId="2233"/>
    <cellStyle name="Standard 3 3 2 6 3 5" xfId="2234"/>
    <cellStyle name="Standard 3 3 2 6 3 6" xfId="2235"/>
    <cellStyle name="Standard 3 3 2 6 4" xfId="2236"/>
    <cellStyle name="Standard 3 3 2 6 5" xfId="2237"/>
    <cellStyle name="Standard 3 3 2 6 6" xfId="2238"/>
    <cellStyle name="Standard 3 3 2 6 7" xfId="2239"/>
    <cellStyle name="Standard 3 3 2 6 8" xfId="2240"/>
    <cellStyle name="Standard 3 3 2 7" xfId="2241"/>
    <cellStyle name="Standard 3 3 2 7 2" xfId="2242"/>
    <cellStyle name="Standard 3 3 2 7 2 2" xfId="2243"/>
    <cellStyle name="Standard 3 3 2 7 2 3" xfId="2244"/>
    <cellStyle name="Standard 3 3 2 7 2 4" xfId="2245"/>
    <cellStyle name="Standard 3 3 2 7 2 5" xfId="2246"/>
    <cellStyle name="Standard 3 3 2 7 2 6" xfId="2247"/>
    <cellStyle name="Standard 3 3 2 7 3" xfId="2248"/>
    <cellStyle name="Standard 3 3 2 7 3 2" xfId="2249"/>
    <cellStyle name="Standard 3 3 2 7 3 3" xfId="2250"/>
    <cellStyle name="Standard 3 3 2 7 3 4" xfId="2251"/>
    <cellStyle name="Standard 3 3 2 7 3 5" xfId="2252"/>
    <cellStyle name="Standard 3 3 2 7 3 6" xfId="2253"/>
    <cellStyle name="Standard 3 3 2 7 4" xfId="2254"/>
    <cellStyle name="Standard 3 3 2 7 5" xfId="2255"/>
    <cellStyle name="Standard 3 3 2 7 6" xfId="2256"/>
    <cellStyle name="Standard 3 3 2 7 7" xfId="2257"/>
    <cellStyle name="Standard 3 3 2 7 8" xfId="2258"/>
    <cellStyle name="Standard 3 3 2 8" xfId="2259"/>
    <cellStyle name="Standard 3 3 2 8 2" xfId="2260"/>
    <cellStyle name="Standard 3 3 2 8 3" xfId="2261"/>
    <cellStyle name="Standard 3 3 2 8 4" xfId="2262"/>
    <cellStyle name="Standard 3 3 2 8 5" xfId="2263"/>
    <cellStyle name="Standard 3 3 2 8 6" xfId="2264"/>
    <cellStyle name="Standard 3 3 2 9" xfId="2265"/>
    <cellStyle name="Standard 3 3 2 9 2" xfId="2266"/>
    <cellStyle name="Standard 3 3 2 9 3" xfId="2267"/>
    <cellStyle name="Standard 3 3 2 9 4" xfId="2268"/>
    <cellStyle name="Standard 3 3 2 9 5" xfId="2269"/>
    <cellStyle name="Standard 3 3 2 9 6" xfId="2270"/>
    <cellStyle name="Standard 3 3 3" xfId="2271"/>
    <cellStyle name="Standard 3 3 3 10" xfId="2272"/>
    <cellStyle name="Standard 3 3 3 11" xfId="2273"/>
    <cellStyle name="Standard 3 3 3 12" xfId="2274"/>
    <cellStyle name="Standard 3 3 3 13" xfId="2275"/>
    <cellStyle name="Standard 3 3 3 2" xfId="2276"/>
    <cellStyle name="Standard 3 3 3 2 10" xfId="2277"/>
    <cellStyle name="Standard 3 3 3 2 11" xfId="2278"/>
    <cellStyle name="Standard 3 3 3 2 12" xfId="2279"/>
    <cellStyle name="Standard 3 3 3 2 2" xfId="2280"/>
    <cellStyle name="Standard 3 3 3 2 2 10" xfId="2281"/>
    <cellStyle name="Standard 3 3 3 2 2 2" xfId="2282"/>
    <cellStyle name="Standard 3 3 3 2 2 2 2" xfId="2283"/>
    <cellStyle name="Standard 3 3 3 2 2 2 2 2" xfId="2284"/>
    <cellStyle name="Standard 3 3 3 2 2 2 2 3" xfId="2285"/>
    <cellStyle name="Standard 3 3 3 2 2 2 2 4" xfId="2286"/>
    <cellStyle name="Standard 3 3 3 2 2 2 2 5" xfId="2287"/>
    <cellStyle name="Standard 3 3 3 2 2 2 2 6" xfId="2288"/>
    <cellStyle name="Standard 3 3 3 2 2 2 3" xfId="2289"/>
    <cellStyle name="Standard 3 3 3 2 2 2 3 2" xfId="2290"/>
    <cellStyle name="Standard 3 3 3 2 2 2 3 3" xfId="2291"/>
    <cellStyle name="Standard 3 3 3 2 2 2 3 4" xfId="2292"/>
    <cellStyle name="Standard 3 3 3 2 2 2 3 5" xfId="2293"/>
    <cellStyle name="Standard 3 3 3 2 2 2 3 6" xfId="2294"/>
    <cellStyle name="Standard 3 3 3 2 2 2 4" xfId="2295"/>
    <cellStyle name="Standard 3 3 3 2 2 2 5" xfId="2296"/>
    <cellStyle name="Standard 3 3 3 2 2 2 6" xfId="2297"/>
    <cellStyle name="Standard 3 3 3 2 2 2 7" xfId="2298"/>
    <cellStyle name="Standard 3 3 3 2 2 2 8" xfId="2299"/>
    <cellStyle name="Standard 3 3 3 2 2 3" xfId="2300"/>
    <cellStyle name="Standard 3 3 3 2 2 3 2" xfId="2301"/>
    <cellStyle name="Standard 3 3 3 2 2 3 2 2" xfId="2302"/>
    <cellStyle name="Standard 3 3 3 2 2 3 2 3" xfId="2303"/>
    <cellStyle name="Standard 3 3 3 2 2 3 2 4" xfId="2304"/>
    <cellStyle name="Standard 3 3 3 2 2 3 2 5" xfId="2305"/>
    <cellStyle name="Standard 3 3 3 2 2 3 2 6" xfId="2306"/>
    <cellStyle name="Standard 3 3 3 2 2 3 3" xfId="2307"/>
    <cellStyle name="Standard 3 3 3 2 2 3 3 2" xfId="2308"/>
    <cellStyle name="Standard 3 3 3 2 2 3 3 3" xfId="2309"/>
    <cellStyle name="Standard 3 3 3 2 2 3 3 4" xfId="2310"/>
    <cellStyle name="Standard 3 3 3 2 2 3 3 5" xfId="2311"/>
    <cellStyle name="Standard 3 3 3 2 2 3 3 6" xfId="2312"/>
    <cellStyle name="Standard 3 3 3 2 2 3 4" xfId="2313"/>
    <cellStyle name="Standard 3 3 3 2 2 3 5" xfId="2314"/>
    <cellStyle name="Standard 3 3 3 2 2 3 6" xfId="2315"/>
    <cellStyle name="Standard 3 3 3 2 2 3 7" xfId="2316"/>
    <cellStyle name="Standard 3 3 3 2 2 3 8" xfId="2317"/>
    <cellStyle name="Standard 3 3 3 2 2 4" xfId="2318"/>
    <cellStyle name="Standard 3 3 3 2 2 4 2" xfId="2319"/>
    <cellStyle name="Standard 3 3 3 2 2 4 3" xfId="2320"/>
    <cellStyle name="Standard 3 3 3 2 2 4 4" xfId="2321"/>
    <cellStyle name="Standard 3 3 3 2 2 4 5" xfId="2322"/>
    <cellStyle name="Standard 3 3 3 2 2 4 6" xfId="2323"/>
    <cellStyle name="Standard 3 3 3 2 2 5" xfId="2324"/>
    <cellStyle name="Standard 3 3 3 2 2 5 2" xfId="2325"/>
    <cellStyle name="Standard 3 3 3 2 2 5 3" xfId="2326"/>
    <cellStyle name="Standard 3 3 3 2 2 5 4" xfId="2327"/>
    <cellStyle name="Standard 3 3 3 2 2 5 5" xfId="2328"/>
    <cellStyle name="Standard 3 3 3 2 2 5 6" xfId="2329"/>
    <cellStyle name="Standard 3 3 3 2 2 6" xfId="2330"/>
    <cellStyle name="Standard 3 3 3 2 2 7" xfId="2331"/>
    <cellStyle name="Standard 3 3 3 2 2 8" xfId="2332"/>
    <cellStyle name="Standard 3 3 3 2 2 9" xfId="2333"/>
    <cellStyle name="Standard 3 3 3 2 3" xfId="2334"/>
    <cellStyle name="Standard 3 3 3 2 3 2" xfId="2335"/>
    <cellStyle name="Standard 3 3 3 2 3 2 2" xfId="2336"/>
    <cellStyle name="Standard 3 3 3 2 3 2 2 2" xfId="2337"/>
    <cellStyle name="Standard 3 3 3 2 3 2 2 3" xfId="2338"/>
    <cellStyle name="Standard 3 3 3 2 3 2 2 4" xfId="2339"/>
    <cellStyle name="Standard 3 3 3 2 3 2 2 5" xfId="2340"/>
    <cellStyle name="Standard 3 3 3 2 3 2 2 6" xfId="2341"/>
    <cellStyle name="Standard 3 3 3 2 3 2 3" xfId="2342"/>
    <cellStyle name="Standard 3 3 3 2 3 2 3 2" xfId="2343"/>
    <cellStyle name="Standard 3 3 3 2 3 2 3 3" xfId="2344"/>
    <cellStyle name="Standard 3 3 3 2 3 2 3 4" xfId="2345"/>
    <cellStyle name="Standard 3 3 3 2 3 2 3 5" xfId="2346"/>
    <cellStyle name="Standard 3 3 3 2 3 2 3 6" xfId="2347"/>
    <cellStyle name="Standard 3 3 3 2 3 2 4" xfId="2348"/>
    <cellStyle name="Standard 3 3 3 2 3 2 5" xfId="2349"/>
    <cellStyle name="Standard 3 3 3 2 3 2 6" xfId="2350"/>
    <cellStyle name="Standard 3 3 3 2 3 2 7" xfId="2351"/>
    <cellStyle name="Standard 3 3 3 2 3 2 8" xfId="2352"/>
    <cellStyle name="Standard 3 3 3 2 3 3" xfId="2353"/>
    <cellStyle name="Standard 3 3 3 2 3 3 2" xfId="2354"/>
    <cellStyle name="Standard 3 3 3 2 3 3 3" xfId="2355"/>
    <cellStyle name="Standard 3 3 3 2 3 3 4" xfId="2356"/>
    <cellStyle name="Standard 3 3 3 2 3 3 5" xfId="2357"/>
    <cellStyle name="Standard 3 3 3 2 3 3 6" xfId="2358"/>
    <cellStyle name="Standard 3 3 3 2 3 4" xfId="2359"/>
    <cellStyle name="Standard 3 3 3 2 3 4 2" xfId="2360"/>
    <cellStyle name="Standard 3 3 3 2 3 4 3" xfId="2361"/>
    <cellStyle name="Standard 3 3 3 2 3 4 4" xfId="2362"/>
    <cellStyle name="Standard 3 3 3 2 3 4 5" xfId="2363"/>
    <cellStyle name="Standard 3 3 3 2 3 4 6" xfId="2364"/>
    <cellStyle name="Standard 3 3 3 2 3 5" xfId="2365"/>
    <cellStyle name="Standard 3 3 3 2 3 6" xfId="2366"/>
    <cellStyle name="Standard 3 3 3 2 3 7" xfId="2367"/>
    <cellStyle name="Standard 3 3 3 2 3 8" xfId="2368"/>
    <cellStyle name="Standard 3 3 3 2 3 9" xfId="2369"/>
    <cellStyle name="Standard 3 3 3 2 4" xfId="2370"/>
    <cellStyle name="Standard 3 3 3 2 4 2" xfId="2371"/>
    <cellStyle name="Standard 3 3 3 2 4 2 2" xfId="2372"/>
    <cellStyle name="Standard 3 3 3 2 4 2 3" xfId="2373"/>
    <cellStyle name="Standard 3 3 3 2 4 2 4" xfId="2374"/>
    <cellStyle name="Standard 3 3 3 2 4 2 5" xfId="2375"/>
    <cellStyle name="Standard 3 3 3 2 4 2 6" xfId="2376"/>
    <cellStyle name="Standard 3 3 3 2 4 3" xfId="2377"/>
    <cellStyle name="Standard 3 3 3 2 4 3 2" xfId="2378"/>
    <cellStyle name="Standard 3 3 3 2 4 3 3" xfId="2379"/>
    <cellStyle name="Standard 3 3 3 2 4 3 4" xfId="2380"/>
    <cellStyle name="Standard 3 3 3 2 4 3 5" xfId="2381"/>
    <cellStyle name="Standard 3 3 3 2 4 3 6" xfId="2382"/>
    <cellStyle name="Standard 3 3 3 2 4 4" xfId="2383"/>
    <cellStyle name="Standard 3 3 3 2 4 5" xfId="2384"/>
    <cellStyle name="Standard 3 3 3 2 4 6" xfId="2385"/>
    <cellStyle name="Standard 3 3 3 2 4 7" xfId="2386"/>
    <cellStyle name="Standard 3 3 3 2 4 8" xfId="2387"/>
    <cellStyle name="Standard 3 3 3 2 5" xfId="2388"/>
    <cellStyle name="Standard 3 3 3 2 5 2" xfId="2389"/>
    <cellStyle name="Standard 3 3 3 2 5 2 2" xfId="2390"/>
    <cellStyle name="Standard 3 3 3 2 5 2 3" xfId="2391"/>
    <cellStyle name="Standard 3 3 3 2 5 2 4" xfId="2392"/>
    <cellStyle name="Standard 3 3 3 2 5 2 5" xfId="2393"/>
    <cellStyle name="Standard 3 3 3 2 5 2 6" xfId="2394"/>
    <cellStyle name="Standard 3 3 3 2 5 3" xfId="2395"/>
    <cellStyle name="Standard 3 3 3 2 5 3 2" xfId="2396"/>
    <cellStyle name="Standard 3 3 3 2 5 3 3" xfId="2397"/>
    <cellStyle name="Standard 3 3 3 2 5 3 4" xfId="2398"/>
    <cellStyle name="Standard 3 3 3 2 5 3 5" xfId="2399"/>
    <cellStyle name="Standard 3 3 3 2 5 3 6" xfId="2400"/>
    <cellStyle name="Standard 3 3 3 2 5 4" xfId="2401"/>
    <cellStyle name="Standard 3 3 3 2 5 5" xfId="2402"/>
    <cellStyle name="Standard 3 3 3 2 5 6" xfId="2403"/>
    <cellStyle name="Standard 3 3 3 2 5 7" xfId="2404"/>
    <cellStyle name="Standard 3 3 3 2 5 8" xfId="2405"/>
    <cellStyle name="Standard 3 3 3 2 6" xfId="2406"/>
    <cellStyle name="Standard 3 3 3 2 6 2" xfId="2407"/>
    <cellStyle name="Standard 3 3 3 2 6 3" xfId="2408"/>
    <cellStyle name="Standard 3 3 3 2 6 4" xfId="2409"/>
    <cellStyle name="Standard 3 3 3 2 6 5" xfId="2410"/>
    <cellStyle name="Standard 3 3 3 2 6 6" xfId="2411"/>
    <cellStyle name="Standard 3 3 3 2 7" xfId="2412"/>
    <cellStyle name="Standard 3 3 3 2 7 2" xfId="2413"/>
    <cellStyle name="Standard 3 3 3 2 7 3" xfId="2414"/>
    <cellStyle name="Standard 3 3 3 2 7 4" xfId="2415"/>
    <cellStyle name="Standard 3 3 3 2 7 5" xfId="2416"/>
    <cellStyle name="Standard 3 3 3 2 7 6" xfId="2417"/>
    <cellStyle name="Standard 3 3 3 2 8" xfId="2418"/>
    <cellStyle name="Standard 3 3 3 2 9" xfId="2419"/>
    <cellStyle name="Standard 3 3 3 3" xfId="2420"/>
    <cellStyle name="Standard 3 3 3 3 10" xfId="2421"/>
    <cellStyle name="Standard 3 3 3 3 2" xfId="2422"/>
    <cellStyle name="Standard 3 3 3 3 2 2" xfId="2423"/>
    <cellStyle name="Standard 3 3 3 3 2 2 2" xfId="2424"/>
    <cellStyle name="Standard 3 3 3 3 2 2 3" xfId="2425"/>
    <cellStyle name="Standard 3 3 3 3 2 2 4" xfId="2426"/>
    <cellStyle name="Standard 3 3 3 3 2 2 5" xfId="2427"/>
    <cellStyle name="Standard 3 3 3 3 2 2 6" xfId="2428"/>
    <cellStyle name="Standard 3 3 3 3 2 3" xfId="2429"/>
    <cellStyle name="Standard 3 3 3 3 2 3 2" xfId="2430"/>
    <cellStyle name="Standard 3 3 3 3 2 3 3" xfId="2431"/>
    <cellStyle name="Standard 3 3 3 3 2 3 4" xfId="2432"/>
    <cellStyle name="Standard 3 3 3 3 2 3 5" xfId="2433"/>
    <cellStyle name="Standard 3 3 3 3 2 3 6" xfId="2434"/>
    <cellStyle name="Standard 3 3 3 3 2 4" xfId="2435"/>
    <cellStyle name="Standard 3 3 3 3 2 5" xfId="2436"/>
    <cellStyle name="Standard 3 3 3 3 2 6" xfId="2437"/>
    <cellStyle name="Standard 3 3 3 3 2 7" xfId="2438"/>
    <cellStyle name="Standard 3 3 3 3 2 8" xfId="2439"/>
    <cellStyle name="Standard 3 3 3 3 3" xfId="2440"/>
    <cellStyle name="Standard 3 3 3 3 3 2" xfId="2441"/>
    <cellStyle name="Standard 3 3 3 3 3 2 2" xfId="2442"/>
    <cellStyle name="Standard 3 3 3 3 3 2 3" xfId="2443"/>
    <cellStyle name="Standard 3 3 3 3 3 2 4" xfId="2444"/>
    <cellStyle name="Standard 3 3 3 3 3 2 5" xfId="2445"/>
    <cellStyle name="Standard 3 3 3 3 3 2 6" xfId="2446"/>
    <cellStyle name="Standard 3 3 3 3 3 3" xfId="2447"/>
    <cellStyle name="Standard 3 3 3 3 3 3 2" xfId="2448"/>
    <cellStyle name="Standard 3 3 3 3 3 3 3" xfId="2449"/>
    <cellStyle name="Standard 3 3 3 3 3 3 4" xfId="2450"/>
    <cellStyle name="Standard 3 3 3 3 3 3 5" xfId="2451"/>
    <cellStyle name="Standard 3 3 3 3 3 3 6" xfId="2452"/>
    <cellStyle name="Standard 3 3 3 3 3 4" xfId="2453"/>
    <cellStyle name="Standard 3 3 3 3 3 5" xfId="2454"/>
    <cellStyle name="Standard 3 3 3 3 3 6" xfId="2455"/>
    <cellStyle name="Standard 3 3 3 3 3 7" xfId="2456"/>
    <cellStyle name="Standard 3 3 3 3 3 8" xfId="2457"/>
    <cellStyle name="Standard 3 3 3 3 4" xfId="2458"/>
    <cellStyle name="Standard 3 3 3 3 4 2" xfId="2459"/>
    <cellStyle name="Standard 3 3 3 3 4 3" xfId="2460"/>
    <cellStyle name="Standard 3 3 3 3 4 4" xfId="2461"/>
    <cellStyle name="Standard 3 3 3 3 4 5" xfId="2462"/>
    <cellStyle name="Standard 3 3 3 3 4 6" xfId="2463"/>
    <cellStyle name="Standard 3 3 3 3 5" xfId="2464"/>
    <cellStyle name="Standard 3 3 3 3 5 2" xfId="2465"/>
    <cellStyle name="Standard 3 3 3 3 5 3" xfId="2466"/>
    <cellStyle name="Standard 3 3 3 3 5 4" xfId="2467"/>
    <cellStyle name="Standard 3 3 3 3 5 5" xfId="2468"/>
    <cellStyle name="Standard 3 3 3 3 5 6" xfId="2469"/>
    <cellStyle name="Standard 3 3 3 3 6" xfId="2470"/>
    <cellStyle name="Standard 3 3 3 3 7" xfId="2471"/>
    <cellStyle name="Standard 3 3 3 3 8" xfId="2472"/>
    <cellStyle name="Standard 3 3 3 3 9" xfId="2473"/>
    <cellStyle name="Standard 3 3 3 4" xfId="2474"/>
    <cellStyle name="Standard 3 3 3 4 2" xfId="2475"/>
    <cellStyle name="Standard 3 3 3 4 2 2" xfId="2476"/>
    <cellStyle name="Standard 3 3 3 4 2 2 2" xfId="2477"/>
    <cellStyle name="Standard 3 3 3 4 2 2 3" xfId="2478"/>
    <cellStyle name="Standard 3 3 3 4 2 2 4" xfId="2479"/>
    <cellStyle name="Standard 3 3 3 4 2 2 5" xfId="2480"/>
    <cellStyle name="Standard 3 3 3 4 2 2 6" xfId="2481"/>
    <cellStyle name="Standard 3 3 3 4 2 3" xfId="2482"/>
    <cellStyle name="Standard 3 3 3 4 2 3 2" xfId="2483"/>
    <cellStyle name="Standard 3 3 3 4 2 3 3" xfId="2484"/>
    <cellStyle name="Standard 3 3 3 4 2 3 4" xfId="2485"/>
    <cellStyle name="Standard 3 3 3 4 2 3 5" xfId="2486"/>
    <cellStyle name="Standard 3 3 3 4 2 3 6" xfId="2487"/>
    <cellStyle name="Standard 3 3 3 4 2 4" xfId="2488"/>
    <cellStyle name="Standard 3 3 3 4 2 5" xfId="2489"/>
    <cellStyle name="Standard 3 3 3 4 2 6" xfId="2490"/>
    <cellStyle name="Standard 3 3 3 4 2 7" xfId="2491"/>
    <cellStyle name="Standard 3 3 3 4 2 8" xfId="2492"/>
    <cellStyle name="Standard 3 3 3 4 3" xfId="2493"/>
    <cellStyle name="Standard 3 3 3 4 3 2" xfId="2494"/>
    <cellStyle name="Standard 3 3 3 4 3 3" xfId="2495"/>
    <cellStyle name="Standard 3 3 3 4 3 4" xfId="2496"/>
    <cellStyle name="Standard 3 3 3 4 3 5" xfId="2497"/>
    <cellStyle name="Standard 3 3 3 4 3 6" xfId="2498"/>
    <cellStyle name="Standard 3 3 3 4 4" xfId="2499"/>
    <cellStyle name="Standard 3 3 3 4 4 2" xfId="2500"/>
    <cellStyle name="Standard 3 3 3 4 4 3" xfId="2501"/>
    <cellStyle name="Standard 3 3 3 4 4 4" xfId="2502"/>
    <cellStyle name="Standard 3 3 3 4 4 5" xfId="2503"/>
    <cellStyle name="Standard 3 3 3 4 4 6" xfId="2504"/>
    <cellStyle name="Standard 3 3 3 4 5" xfId="2505"/>
    <cellStyle name="Standard 3 3 3 4 6" xfId="2506"/>
    <cellStyle name="Standard 3 3 3 4 7" xfId="2507"/>
    <cellStyle name="Standard 3 3 3 4 8" xfId="2508"/>
    <cellStyle name="Standard 3 3 3 4 9" xfId="2509"/>
    <cellStyle name="Standard 3 3 3 5" xfId="2510"/>
    <cellStyle name="Standard 3 3 3 5 2" xfId="2511"/>
    <cellStyle name="Standard 3 3 3 5 2 2" xfId="2512"/>
    <cellStyle name="Standard 3 3 3 5 2 3" xfId="2513"/>
    <cellStyle name="Standard 3 3 3 5 2 4" xfId="2514"/>
    <cellStyle name="Standard 3 3 3 5 2 5" xfId="2515"/>
    <cellStyle name="Standard 3 3 3 5 2 6" xfId="2516"/>
    <cellStyle name="Standard 3 3 3 5 3" xfId="2517"/>
    <cellStyle name="Standard 3 3 3 5 3 2" xfId="2518"/>
    <cellStyle name="Standard 3 3 3 5 3 3" xfId="2519"/>
    <cellStyle name="Standard 3 3 3 5 3 4" xfId="2520"/>
    <cellStyle name="Standard 3 3 3 5 3 5" xfId="2521"/>
    <cellStyle name="Standard 3 3 3 5 3 6" xfId="2522"/>
    <cellStyle name="Standard 3 3 3 5 4" xfId="2523"/>
    <cellStyle name="Standard 3 3 3 5 5" xfId="2524"/>
    <cellStyle name="Standard 3 3 3 5 6" xfId="2525"/>
    <cellStyle name="Standard 3 3 3 5 7" xfId="2526"/>
    <cellStyle name="Standard 3 3 3 5 8" xfId="2527"/>
    <cellStyle name="Standard 3 3 3 6" xfId="2528"/>
    <cellStyle name="Standard 3 3 3 6 2" xfId="2529"/>
    <cellStyle name="Standard 3 3 3 6 2 2" xfId="2530"/>
    <cellStyle name="Standard 3 3 3 6 2 3" xfId="2531"/>
    <cellStyle name="Standard 3 3 3 6 2 4" xfId="2532"/>
    <cellStyle name="Standard 3 3 3 6 2 5" xfId="2533"/>
    <cellStyle name="Standard 3 3 3 6 2 6" xfId="2534"/>
    <cellStyle name="Standard 3 3 3 6 3" xfId="2535"/>
    <cellStyle name="Standard 3 3 3 6 3 2" xfId="2536"/>
    <cellStyle name="Standard 3 3 3 6 3 3" xfId="2537"/>
    <cellStyle name="Standard 3 3 3 6 3 4" xfId="2538"/>
    <cellStyle name="Standard 3 3 3 6 3 5" xfId="2539"/>
    <cellStyle name="Standard 3 3 3 6 3 6" xfId="2540"/>
    <cellStyle name="Standard 3 3 3 6 4" xfId="2541"/>
    <cellStyle name="Standard 3 3 3 6 5" xfId="2542"/>
    <cellStyle name="Standard 3 3 3 6 6" xfId="2543"/>
    <cellStyle name="Standard 3 3 3 6 7" xfId="2544"/>
    <cellStyle name="Standard 3 3 3 6 8" xfId="2545"/>
    <cellStyle name="Standard 3 3 3 7" xfId="2546"/>
    <cellStyle name="Standard 3 3 3 7 2" xfId="2547"/>
    <cellStyle name="Standard 3 3 3 7 3" xfId="2548"/>
    <cellStyle name="Standard 3 3 3 7 4" xfId="2549"/>
    <cellStyle name="Standard 3 3 3 7 5" xfId="2550"/>
    <cellStyle name="Standard 3 3 3 7 6" xfId="2551"/>
    <cellStyle name="Standard 3 3 3 8" xfId="2552"/>
    <cellStyle name="Standard 3 3 3 8 2" xfId="2553"/>
    <cellStyle name="Standard 3 3 3 8 3" xfId="2554"/>
    <cellStyle name="Standard 3 3 3 8 4" xfId="2555"/>
    <cellStyle name="Standard 3 3 3 8 5" xfId="2556"/>
    <cellStyle name="Standard 3 3 3 8 6" xfId="2557"/>
    <cellStyle name="Standard 3 3 3 9" xfId="2558"/>
    <cellStyle name="Standard 3 3 4" xfId="2559"/>
    <cellStyle name="Standard 3 3 4 10" xfId="2560"/>
    <cellStyle name="Standard 3 3 4 11" xfId="2561"/>
    <cellStyle name="Standard 3 3 4 12" xfId="2562"/>
    <cellStyle name="Standard 3 3 4 2" xfId="2563"/>
    <cellStyle name="Standard 3 3 4 2 10" xfId="2564"/>
    <cellStyle name="Standard 3 3 4 2 2" xfId="2565"/>
    <cellStyle name="Standard 3 3 4 2 2 2" xfId="2566"/>
    <cellStyle name="Standard 3 3 4 2 2 2 2" xfId="2567"/>
    <cellStyle name="Standard 3 3 4 2 2 2 3" xfId="2568"/>
    <cellStyle name="Standard 3 3 4 2 2 2 4" xfId="2569"/>
    <cellStyle name="Standard 3 3 4 2 2 2 5" xfId="2570"/>
    <cellStyle name="Standard 3 3 4 2 2 2 6" xfId="2571"/>
    <cellStyle name="Standard 3 3 4 2 2 3" xfId="2572"/>
    <cellStyle name="Standard 3 3 4 2 2 3 2" xfId="2573"/>
    <cellStyle name="Standard 3 3 4 2 2 3 3" xfId="2574"/>
    <cellStyle name="Standard 3 3 4 2 2 3 4" xfId="2575"/>
    <cellStyle name="Standard 3 3 4 2 2 3 5" xfId="2576"/>
    <cellStyle name="Standard 3 3 4 2 2 3 6" xfId="2577"/>
    <cellStyle name="Standard 3 3 4 2 2 4" xfId="2578"/>
    <cellStyle name="Standard 3 3 4 2 2 5" xfId="2579"/>
    <cellStyle name="Standard 3 3 4 2 2 6" xfId="2580"/>
    <cellStyle name="Standard 3 3 4 2 2 7" xfId="2581"/>
    <cellStyle name="Standard 3 3 4 2 2 8" xfId="2582"/>
    <cellStyle name="Standard 3 3 4 2 3" xfId="2583"/>
    <cellStyle name="Standard 3 3 4 2 3 2" xfId="2584"/>
    <cellStyle name="Standard 3 3 4 2 3 2 2" xfId="2585"/>
    <cellStyle name="Standard 3 3 4 2 3 2 3" xfId="2586"/>
    <cellStyle name="Standard 3 3 4 2 3 2 4" xfId="2587"/>
    <cellStyle name="Standard 3 3 4 2 3 2 5" xfId="2588"/>
    <cellStyle name="Standard 3 3 4 2 3 2 6" xfId="2589"/>
    <cellStyle name="Standard 3 3 4 2 3 3" xfId="2590"/>
    <cellStyle name="Standard 3 3 4 2 3 3 2" xfId="2591"/>
    <cellStyle name="Standard 3 3 4 2 3 3 3" xfId="2592"/>
    <cellStyle name="Standard 3 3 4 2 3 3 4" xfId="2593"/>
    <cellStyle name="Standard 3 3 4 2 3 3 5" xfId="2594"/>
    <cellStyle name="Standard 3 3 4 2 3 3 6" xfId="2595"/>
    <cellStyle name="Standard 3 3 4 2 3 4" xfId="2596"/>
    <cellStyle name="Standard 3 3 4 2 3 5" xfId="2597"/>
    <cellStyle name="Standard 3 3 4 2 3 6" xfId="2598"/>
    <cellStyle name="Standard 3 3 4 2 3 7" xfId="2599"/>
    <cellStyle name="Standard 3 3 4 2 3 8" xfId="2600"/>
    <cellStyle name="Standard 3 3 4 2 4" xfId="2601"/>
    <cellStyle name="Standard 3 3 4 2 4 2" xfId="2602"/>
    <cellStyle name="Standard 3 3 4 2 4 3" xfId="2603"/>
    <cellStyle name="Standard 3 3 4 2 4 4" xfId="2604"/>
    <cellStyle name="Standard 3 3 4 2 4 5" xfId="2605"/>
    <cellStyle name="Standard 3 3 4 2 4 6" xfId="2606"/>
    <cellStyle name="Standard 3 3 4 2 5" xfId="2607"/>
    <cellStyle name="Standard 3 3 4 2 5 2" xfId="2608"/>
    <cellStyle name="Standard 3 3 4 2 5 3" xfId="2609"/>
    <cellStyle name="Standard 3 3 4 2 5 4" xfId="2610"/>
    <cellStyle name="Standard 3 3 4 2 5 5" xfId="2611"/>
    <cellStyle name="Standard 3 3 4 2 5 6" xfId="2612"/>
    <cellStyle name="Standard 3 3 4 2 6" xfId="2613"/>
    <cellStyle name="Standard 3 3 4 2 7" xfId="2614"/>
    <cellStyle name="Standard 3 3 4 2 8" xfId="2615"/>
    <cellStyle name="Standard 3 3 4 2 9" xfId="2616"/>
    <cellStyle name="Standard 3 3 4 3" xfId="2617"/>
    <cellStyle name="Standard 3 3 4 3 2" xfId="2618"/>
    <cellStyle name="Standard 3 3 4 3 2 2" xfId="2619"/>
    <cellStyle name="Standard 3 3 4 3 2 2 2" xfId="2620"/>
    <cellStyle name="Standard 3 3 4 3 2 2 3" xfId="2621"/>
    <cellStyle name="Standard 3 3 4 3 2 2 4" xfId="2622"/>
    <cellStyle name="Standard 3 3 4 3 2 2 5" xfId="2623"/>
    <cellStyle name="Standard 3 3 4 3 2 2 6" xfId="2624"/>
    <cellStyle name="Standard 3 3 4 3 2 3" xfId="2625"/>
    <cellStyle name="Standard 3 3 4 3 2 3 2" xfId="2626"/>
    <cellStyle name="Standard 3 3 4 3 2 3 3" xfId="2627"/>
    <cellStyle name="Standard 3 3 4 3 2 3 4" xfId="2628"/>
    <cellStyle name="Standard 3 3 4 3 2 3 5" xfId="2629"/>
    <cellStyle name="Standard 3 3 4 3 2 3 6" xfId="2630"/>
    <cellStyle name="Standard 3 3 4 3 2 4" xfId="2631"/>
    <cellStyle name="Standard 3 3 4 3 2 5" xfId="2632"/>
    <cellStyle name="Standard 3 3 4 3 2 6" xfId="2633"/>
    <cellStyle name="Standard 3 3 4 3 2 7" xfId="2634"/>
    <cellStyle name="Standard 3 3 4 3 2 8" xfId="2635"/>
    <cellStyle name="Standard 3 3 4 3 3" xfId="2636"/>
    <cellStyle name="Standard 3 3 4 3 3 2" xfId="2637"/>
    <cellStyle name="Standard 3 3 4 3 3 3" xfId="2638"/>
    <cellStyle name="Standard 3 3 4 3 3 4" xfId="2639"/>
    <cellStyle name="Standard 3 3 4 3 3 5" xfId="2640"/>
    <cellStyle name="Standard 3 3 4 3 3 6" xfId="2641"/>
    <cellStyle name="Standard 3 3 4 3 4" xfId="2642"/>
    <cellStyle name="Standard 3 3 4 3 4 2" xfId="2643"/>
    <cellStyle name="Standard 3 3 4 3 4 3" xfId="2644"/>
    <cellStyle name="Standard 3 3 4 3 4 4" xfId="2645"/>
    <cellStyle name="Standard 3 3 4 3 4 5" xfId="2646"/>
    <cellStyle name="Standard 3 3 4 3 4 6" xfId="2647"/>
    <cellStyle name="Standard 3 3 4 3 5" xfId="2648"/>
    <cellStyle name="Standard 3 3 4 3 6" xfId="2649"/>
    <cellStyle name="Standard 3 3 4 3 7" xfId="2650"/>
    <cellStyle name="Standard 3 3 4 3 8" xfId="2651"/>
    <cellStyle name="Standard 3 3 4 3 9" xfId="2652"/>
    <cellStyle name="Standard 3 3 4 4" xfId="2653"/>
    <cellStyle name="Standard 3 3 4 4 2" xfId="2654"/>
    <cellStyle name="Standard 3 3 4 4 2 2" xfId="2655"/>
    <cellStyle name="Standard 3 3 4 4 2 3" xfId="2656"/>
    <cellStyle name="Standard 3 3 4 4 2 4" xfId="2657"/>
    <cellStyle name="Standard 3 3 4 4 2 5" xfId="2658"/>
    <cellStyle name="Standard 3 3 4 4 2 6" xfId="2659"/>
    <cellStyle name="Standard 3 3 4 4 3" xfId="2660"/>
    <cellStyle name="Standard 3 3 4 4 3 2" xfId="2661"/>
    <cellStyle name="Standard 3 3 4 4 3 3" xfId="2662"/>
    <cellStyle name="Standard 3 3 4 4 3 4" xfId="2663"/>
    <cellStyle name="Standard 3 3 4 4 3 5" xfId="2664"/>
    <cellStyle name="Standard 3 3 4 4 3 6" xfId="2665"/>
    <cellStyle name="Standard 3 3 4 4 4" xfId="2666"/>
    <cellStyle name="Standard 3 3 4 4 5" xfId="2667"/>
    <cellStyle name="Standard 3 3 4 4 6" xfId="2668"/>
    <cellStyle name="Standard 3 3 4 4 7" xfId="2669"/>
    <cellStyle name="Standard 3 3 4 4 8" xfId="2670"/>
    <cellStyle name="Standard 3 3 4 5" xfId="2671"/>
    <cellStyle name="Standard 3 3 4 5 2" xfId="2672"/>
    <cellStyle name="Standard 3 3 4 5 2 2" xfId="2673"/>
    <cellStyle name="Standard 3 3 4 5 2 3" xfId="2674"/>
    <cellStyle name="Standard 3 3 4 5 2 4" xfId="2675"/>
    <cellStyle name="Standard 3 3 4 5 2 5" xfId="2676"/>
    <cellStyle name="Standard 3 3 4 5 2 6" xfId="2677"/>
    <cellStyle name="Standard 3 3 4 5 3" xfId="2678"/>
    <cellStyle name="Standard 3 3 4 5 3 2" xfId="2679"/>
    <cellStyle name="Standard 3 3 4 5 3 3" xfId="2680"/>
    <cellStyle name="Standard 3 3 4 5 3 4" xfId="2681"/>
    <cellStyle name="Standard 3 3 4 5 3 5" xfId="2682"/>
    <cellStyle name="Standard 3 3 4 5 3 6" xfId="2683"/>
    <cellStyle name="Standard 3 3 4 5 4" xfId="2684"/>
    <cellStyle name="Standard 3 3 4 5 5" xfId="2685"/>
    <cellStyle name="Standard 3 3 4 5 6" xfId="2686"/>
    <cellStyle name="Standard 3 3 4 5 7" xfId="2687"/>
    <cellStyle name="Standard 3 3 4 5 8" xfId="2688"/>
    <cellStyle name="Standard 3 3 4 6" xfId="2689"/>
    <cellStyle name="Standard 3 3 4 6 2" xfId="2690"/>
    <cellStyle name="Standard 3 3 4 6 3" xfId="2691"/>
    <cellStyle name="Standard 3 3 4 6 4" xfId="2692"/>
    <cellStyle name="Standard 3 3 4 6 5" xfId="2693"/>
    <cellStyle name="Standard 3 3 4 6 6" xfId="2694"/>
    <cellStyle name="Standard 3 3 4 7" xfId="2695"/>
    <cellStyle name="Standard 3 3 4 7 2" xfId="2696"/>
    <cellStyle name="Standard 3 3 4 7 3" xfId="2697"/>
    <cellStyle name="Standard 3 3 4 7 4" xfId="2698"/>
    <cellStyle name="Standard 3 3 4 7 5" xfId="2699"/>
    <cellStyle name="Standard 3 3 4 7 6" xfId="2700"/>
    <cellStyle name="Standard 3 3 4 8" xfId="2701"/>
    <cellStyle name="Standard 3 3 4 9" xfId="2702"/>
    <cellStyle name="Standard 3 3 5" xfId="2703"/>
    <cellStyle name="Standard 3 3 5 10" xfId="2704"/>
    <cellStyle name="Standard 3 3 5 11" xfId="2705"/>
    <cellStyle name="Standard 3 3 5 12" xfId="2706"/>
    <cellStyle name="Standard 3 3 5 2" xfId="2707"/>
    <cellStyle name="Standard 3 3 5 2 10" xfId="2708"/>
    <cellStyle name="Standard 3 3 5 2 2" xfId="2709"/>
    <cellStyle name="Standard 3 3 5 2 2 2" xfId="2710"/>
    <cellStyle name="Standard 3 3 5 2 2 2 2" xfId="2711"/>
    <cellStyle name="Standard 3 3 5 2 2 2 3" xfId="2712"/>
    <cellStyle name="Standard 3 3 5 2 2 2 4" xfId="2713"/>
    <cellStyle name="Standard 3 3 5 2 2 2 5" xfId="2714"/>
    <cellStyle name="Standard 3 3 5 2 2 2 6" xfId="2715"/>
    <cellStyle name="Standard 3 3 5 2 2 3" xfId="2716"/>
    <cellStyle name="Standard 3 3 5 2 2 3 2" xfId="2717"/>
    <cellStyle name="Standard 3 3 5 2 2 3 3" xfId="2718"/>
    <cellStyle name="Standard 3 3 5 2 2 3 4" xfId="2719"/>
    <cellStyle name="Standard 3 3 5 2 2 3 5" xfId="2720"/>
    <cellStyle name="Standard 3 3 5 2 2 3 6" xfId="2721"/>
    <cellStyle name="Standard 3 3 5 2 2 4" xfId="2722"/>
    <cellStyle name="Standard 3 3 5 2 2 5" xfId="2723"/>
    <cellStyle name="Standard 3 3 5 2 2 6" xfId="2724"/>
    <cellStyle name="Standard 3 3 5 2 2 7" xfId="2725"/>
    <cellStyle name="Standard 3 3 5 2 2 8" xfId="2726"/>
    <cellStyle name="Standard 3 3 5 2 3" xfId="2727"/>
    <cellStyle name="Standard 3 3 5 2 3 2" xfId="2728"/>
    <cellStyle name="Standard 3 3 5 2 3 2 2" xfId="2729"/>
    <cellStyle name="Standard 3 3 5 2 3 2 3" xfId="2730"/>
    <cellStyle name="Standard 3 3 5 2 3 2 4" xfId="2731"/>
    <cellStyle name="Standard 3 3 5 2 3 2 5" xfId="2732"/>
    <cellStyle name="Standard 3 3 5 2 3 2 6" xfId="2733"/>
    <cellStyle name="Standard 3 3 5 2 3 3" xfId="2734"/>
    <cellStyle name="Standard 3 3 5 2 3 3 2" xfId="2735"/>
    <cellStyle name="Standard 3 3 5 2 3 3 3" xfId="2736"/>
    <cellStyle name="Standard 3 3 5 2 3 3 4" xfId="2737"/>
    <cellStyle name="Standard 3 3 5 2 3 3 5" xfId="2738"/>
    <cellStyle name="Standard 3 3 5 2 3 3 6" xfId="2739"/>
    <cellStyle name="Standard 3 3 5 2 3 4" xfId="2740"/>
    <cellStyle name="Standard 3 3 5 2 3 5" xfId="2741"/>
    <cellStyle name="Standard 3 3 5 2 3 6" xfId="2742"/>
    <cellStyle name="Standard 3 3 5 2 3 7" xfId="2743"/>
    <cellStyle name="Standard 3 3 5 2 3 8" xfId="2744"/>
    <cellStyle name="Standard 3 3 5 2 4" xfId="2745"/>
    <cellStyle name="Standard 3 3 5 2 4 2" xfId="2746"/>
    <cellStyle name="Standard 3 3 5 2 4 3" xfId="2747"/>
    <cellStyle name="Standard 3 3 5 2 4 4" xfId="2748"/>
    <cellStyle name="Standard 3 3 5 2 4 5" xfId="2749"/>
    <cellStyle name="Standard 3 3 5 2 4 6" xfId="2750"/>
    <cellStyle name="Standard 3 3 5 2 5" xfId="2751"/>
    <cellStyle name="Standard 3 3 5 2 5 2" xfId="2752"/>
    <cellStyle name="Standard 3 3 5 2 5 3" xfId="2753"/>
    <cellStyle name="Standard 3 3 5 2 5 4" xfId="2754"/>
    <cellStyle name="Standard 3 3 5 2 5 5" xfId="2755"/>
    <cellStyle name="Standard 3 3 5 2 5 6" xfId="2756"/>
    <cellStyle name="Standard 3 3 5 2 6" xfId="2757"/>
    <cellStyle name="Standard 3 3 5 2 7" xfId="2758"/>
    <cellStyle name="Standard 3 3 5 2 8" xfId="2759"/>
    <cellStyle name="Standard 3 3 5 2 9" xfId="2760"/>
    <cellStyle name="Standard 3 3 5 3" xfId="2761"/>
    <cellStyle name="Standard 3 3 5 3 2" xfId="2762"/>
    <cellStyle name="Standard 3 3 5 3 2 2" xfId="2763"/>
    <cellStyle name="Standard 3 3 5 3 2 2 2" xfId="2764"/>
    <cellStyle name="Standard 3 3 5 3 2 2 3" xfId="2765"/>
    <cellStyle name="Standard 3 3 5 3 2 2 4" xfId="2766"/>
    <cellStyle name="Standard 3 3 5 3 2 2 5" xfId="2767"/>
    <cellStyle name="Standard 3 3 5 3 2 2 6" xfId="2768"/>
    <cellStyle name="Standard 3 3 5 3 2 3" xfId="2769"/>
    <cellStyle name="Standard 3 3 5 3 2 3 2" xfId="2770"/>
    <cellStyle name="Standard 3 3 5 3 2 3 3" xfId="2771"/>
    <cellStyle name="Standard 3 3 5 3 2 3 4" xfId="2772"/>
    <cellStyle name="Standard 3 3 5 3 2 3 5" xfId="2773"/>
    <cellStyle name="Standard 3 3 5 3 2 3 6" xfId="2774"/>
    <cellStyle name="Standard 3 3 5 3 2 4" xfId="2775"/>
    <cellStyle name="Standard 3 3 5 3 2 5" xfId="2776"/>
    <cellStyle name="Standard 3 3 5 3 2 6" xfId="2777"/>
    <cellStyle name="Standard 3 3 5 3 2 7" xfId="2778"/>
    <cellStyle name="Standard 3 3 5 3 2 8" xfId="2779"/>
    <cellStyle name="Standard 3 3 5 3 3" xfId="2780"/>
    <cellStyle name="Standard 3 3 5 3 3 2" xfId="2781"/>
    <cellStyle name="Standard 3 3 5 3 3 3" xfId="2782"/>
    <cellStyle name="Standard 3 3 5 3 3 4" xfId="2783"/>
    <cellStyle name="Standard 3 3 5 3 3 5" xfId="2784"/>
    <cellStyle name="Standard 3 3 5 3 3 6" xfId="2785"/>
    <cellStyle name="Standard 3 3 5 3 4" xfId="2786"/>
    <cellStyle name="Standard 3 3 5 3 4 2" xfId="2787"/>
    <cellStyle name="Standard 3 3 5 3 4 3" xfId="2788"/>
    <cellStyle name="Standard 3 3 5 3 4 4" xfId="2789"/>
    <cellStyle name="Standard 3 3 5 3 4 5" xfId="2790"/>
    <cellStyle name="Standard 3 3 5 3 4 6" xfId="2791"/>
    <cellStyle name="Standard 3 3 5 3 5" xfId="2792"/>
    <cellStyle name="Standard 3 3 5 3 6" xfId="2793"/>
    <cellStyle name="Standard 3 3 5 3 7" xfId="2794"/>
    <cellStyle name="Standard 3 3 5 3 8" xfId="2795"/>
    <cellStyle name="Standard 3 3 5 3 9" xfId="2796"/>
    <cellStyle name="Standard 3 3 5 4" xfId="2797"/>
    <cellStyle name="Standard 3 3 5 4 2" xfId="2798"/>
    <cellStyle name="Standard 3 3 5 4 2 2" xfId="2799"/>
    <cellStyle name="Standard 3 3 5 4 2 3" xfId="2800"/>
    <cellStyle name="Standard 3 3 5 4 2 4" xfId="2801"/>
    <cellStyle name="Standard 3 3 5 4 2 5" xfId="2802"/>
    <cellStyle name="Standard 3 3 5 4 2 6" xfId="2803"/>
    <cellStyle name="Standard 3 3 5 4 3" xfId="2804"/>
    <cellStyle name="Standard 3 3 5 4 3 2" xfId="2805"/>
    <cellStyle name="Standard 3 3 5 4 3 3" xfId="2806"/>
    <cellStyle name="Standard 3 3 5 4 3 4" xfId="2807"/>
    <cellStyle name="Standard 3 3 5 4 3 5" xfId="2808"/>
    <cellStyle name="Standard 3 3 5 4 3 6" xfId="2809"/>
    <cellStyle name="Standard 3 3 5 4 4" xfId="2810"/>
    <cellStyle name="Standard 3 3 5 4 5" xfId="2811"/>
    <cellStyle name="Standard 3 3 5 4 6" xfId="2812"/>
    <cellStyle name="Standard 3 3 5 4 7" xfId="2813"/>
    <cellStyle name="Standard 3 3 5 4 8" xfId="2814"/>
    <cellStyle name="Standard 3 3 5 5" xfId="2815"/>
    <cellStyle name="Standard 3 3 5 5 2" xfId="2816"/>
    <cellStyle name="Standard 3 3 5 5 2 2" xfId="2817"/>
    <cellStyle name="Standard 3 3 5 5 2 3" xfId="2818"/>
    <cellStyle name="Standard 3 3 5 5 2 4" xfId="2819"/>
    <cellStyle name="Standard 3 3 5 5 2 5" xfId="2820"/>
    <cellStyle name="Standard 3 3 5 5 2 6" xfId="2821"/>
    <cellStyle name="Standard 3 3 5 5 3" xfId="2822"/>
    <cellStyle name="Standard 3 3 5 5 3 2" xfId="2823"/>
    <cellStyle name="Standard 3 3 5 5 3 3" xfId="2824"/>
    <cellStyle name="Standard 3 3 5 5 3 4" xfId="2825"/>
    <cellStyle name="Standard 3 3 5 5 3 5" xfId="2826"/>
    <cellStyle name="Standard 3 3 5 5 3 6" xfId="2827"/>
    <cellStyle name="Standard 3 3 5 5 4" xfId="2828"/>
    <cellStyle name="Standard 3 3 5 5 5" xfId="2829"/>
    <cellStyle name="Standard 3 3 5 5 6" xfId="2830"/>
    <cellStyle name="Standard 3 3 5 5 7" xfId="2831"/>
    <cellStyle name="Standard 3 3 5 5 8" xfId="2832"/>
    <cellStyle name="Standard 3 3 5 6" xfId="2833"/>
    <cellStyle name="Standard 3 3 5 6 2" xfId="2834"/>
    <cellStyle name="Standard 3 3 5 6 3" xfId="2835"/>
    <cellStyle name="Standard 3 3 5 6 4" xfId="2836"/>
    <cellStyle name="Standard 3 3 5 6 5" xfId="2837"/>
    <cellStyle name="Standard 3 3 5 6 6" xfId="2838"/>
    <cellStyle name="Standard 3 3 5 7" xfId="2839"/>
    <cellStyle name="Standard 3 3 5 7 2" xfId="2840"/>
    <cellStyle name="Standard 3 3 5 7 3" xfId="2841"/>
    <cellStyle name="Standard 3 3 5 7 4" xfId="2842"/>
    <cellStyle name="Standard 3 3 5 7 5" xfId="2843"/>
    <cellStyle name="Standard 3 3 5 7 6" xfId="2844"/>
    <cellStyle name="Standard 3 3 5 8" xfId="2845"/>
    <cellStyle name="Standard 3 3 5 9" xfId="2846"/>
    <cellStyle name="Standard 3 3 6" xfId="2847"/>
    <cellStyle name="Standard 3 3 6 10" xfId="2848"/>
    <cellStyle name="Standard 3 3 6 2" xfId="2849"/>
    <cellStyle name="Standard 3 3 6 2 2" xfId="2850"/>
    <cellStyle name="Standard 3 3 6 2 2 2" xfId="2851"/>
    <cellStyle name="Standard 3 3 6 2 2 3" xfId="2852"/>
    <cellStyle name="Standard 3 3 6 2 2 4" xfId="2853"/>
    <cellStyle name="Standard 3 3 6 2 2 5" xfId="2854"/>
    <cellStyle name="Standard 3 3 6 2 2 6" xfId="2855"/>
    <cellStyle name="Standard 3 3 6 2 3" xfId="2856"/>
    <cellStyle name="Standard 3 3 6 2 3 2" xfId="2857"/>
    <cellStyle name="Standard 3 3 6 2 3 3" xfId="2858"/>
    <cellStyle name="Standard 3 3 6 2 3 4" xfId="2859"/>
    <cellStyle name="Standard 3 3 6 2 3 5" xfId="2860"/>
    <cellStyle name="Standard 3 3 6 2 3 6" xfId="2861"/>
    <cellStyle name="Standard 3 3 6 2 4" xfId="2862"/>
    <cellStyle name="Standard 3 3 6 2 5" xfId="2863"/>
    <cellStyle name="Standard 3 3 6 2 6" xfId="2864"/>
    <cellStyle name="Standard 3 3 6 2 7" xfId="2865"/>
    <cellStyle name="Standard 3 3 6 2 8" xfId="2866"/>
    <cellStyle name="Standard 3 3 6 3" xfId="2867"/>
    <cellStyle name="Standard 3 3 6 3 2" xfId="2868"/>
    <cellStyle name="Standard 3 3 6 3 2 2" xfId="2869"/>
    <cellStyle name="Standard 3 3 6 3 2 3" xfId="2870"/>
    <cellStyle name="Standard 3 3 6 3 2 4" xfId="2871"/>
    <cellStyle name="Standard 3 3 6 3 2 5" xfId="2872"/>
    <cellStyle name="Standard 3 3 6 3 2 6" xfId="2873"/>
    <cellStyle name="Standard 3 3 6 3 3" xfId="2874"/>
    <cellStyle name="Standard 3 3 6 3 3 2" xfId="2875"/>
    <cellStyle name="Standard 3 3 6 3 3 3" xfId="2876"/>
    <cellStyle name="Standard 3 3 6 3 3 4" xfId="2877"/>
    <cellStyle name="Standard 3 3 6 3 3 5" xfId="2878"/>
    <cellStyle name="Standard 3 3 6 3 3 6" xfId="2879"/>
    <cellStyle name="Standard 3 3 6 3 4" xfId="2880"/>
    <cellStyle name="Standard 3 3 6 3 5" xfId="2881"/>
    <cellStyle name="Standard 3 3 6 3 6" xfId="2882"/>
    <cellStyle name="Standard 3 3 6 3 7" xfId="2883"/>
    <cellStyle name="Standard 3 3 6 3 8" xfId="2884"/>
    <cellStyle name="Standard 3 3 6 4" xfId="2885"/>
    <cellStyle name="Standard 3 3 6 4 2" xfId="2886"/>
    <cellStyle name="Standard 3 3 6 4 3" xfId="2887"/>
    <cellStyle name="Standard 3 3 6 4 4" xfId="2888"/>
    <cellStyle name="Standard 3 3 6 4 5" xfId="2889"/>
    <cellStyle name="Standard 3 3 6 4 6" xfId="2890"/>
    <cellStyle name="Standard 3 3 6 5" xfId="2891"/>
    <cellStyle name="Standard 3 3 6 5 2" xfId="2892"/>
    <cellStyle name="Standard 3 3 6 5 3" xfId="2893"/>
    <cellStyle name="Standard 3 3 6 5 4" xfId="2894"/>
    <cellStyle name="Standard 3 3 6 5 5" xfId="2895"/>
    <cellStyle name="Standard 3 3 6 5 6" xfId="2896"/>
    <cellStyle name="Standard 3 3 6 6" xfId="2897"/>
    <cellStyle name="Standard 3 3 6 7" xfId="2898"/>
    <cellStyle name="Standard 3 3 6 8" xfId="2899"/>
    <cellStyle name="Standard 3 3 6 9" xfId="2900"/>
    <cellStyle name="Standard 3 3 7" xfId="2901"/>
    <cellStyle name="Standard 3 3 7 2" xfId="2902"/>
    <cellStyle name="Standard 3 3 7 2 2" xfId="2903"/>
    <cellStyle name="Standard 3 3 7 2 2 2" xfId="2904"/>
    <cellStyle name="Standard 3 3 7 2 2 3" xfId="2905"/>
    <cellStyle name="Standard 3 3 7 2 2 4" xfId="2906"/>
    <cellStyle name="Standard 3 3 7 2 2 5" xfId="2907"/>
    <cellStyle name="Standard 3 3 7 2 2 6" xfId="2908"/>
    <cellStyle name="Standard 3 3 7 2 3" xfId="2909"/>
    <cellStyle name="Standard 3 3 7 2 3 2" xfId="2910"/>
    <cellStyle name="Standard 3 3 7 2 3 3" xfId="2911"/>
    <cellStyle name="Standard 3 3 7 2 3 4" xfId="2912"/>
    <cellStyle name="Standard 3 3 7 2 3 5" xfId="2913"/>
    <cellStyle name="Standard 3 3 7 2 3 6" xfId="2914"/>
    <cellStyle name="Standard 3 3 7 2 4" xfId="2915"/>
    <cellStyle name="Standard 3 3 7 2 5" xfId="2916"/>
    <cellStyle name="Standard 3 3 7 2 6" xfId="2917"/>
    <cellStyle name="Standard 3 3 7 2 7" xfId="2918"/>
    <cellStyle name="Standard 3 3 7 2 8" xfId="2919"/>
    <cellStyle name="Standard 3 3 7 3" xfId="2920"/>
    <cellStyle name="Standard 3 3 7 3 2" xfId="2921"/>
    <cellStyle name="Standard 3 3 7 3 3" xfId="2922"/>
    <cellStyle name="Standard 3 3 7 3 4" xfId="2923"/>
    <cellStyle name="Standard 3 3 7 3 5" xfId="2924"/>
    <cellStyle name="Standard 3 3 7 3 6" xfId="2925"/>
    <cellStyle name="Standard 3 3 7 4" xfId="2926"/>
    <cellStyle name="Standard 3 3 7 4 2" xfId="2927"/>
    <cellStyle name="Standard 3 3 7 4 3" xfId="2928"/>
    <cellStyle name="Standard 3 3 7 4 4" xfId="2929"/>
    <cellStyle name="Standard 3 3 7 4 5" xfId="2930"/>
    <cellStyle name="Standard 3 3 7 4 6" xfId="2931"/>
    <cellStyle name="Standard 3 3 7 5" xfId="2932"/>
    <cellStyle name="Standard 3 3 7 6" xfId="2933"/>
    <cellStyle name="Standard 3 3 7 7" xfId="2934"/>
    <cellStyle name="Standard 3 3 7 8" xfId="2935"/>
    <cellStyle name="Standard 3 3 7 9" xfId="2936"/>
    <cellStyle name="Standard 3 3 8" xfId="2937"/>
    <cellStyle name="Standard 3 3 8 2" xfId="2938"/>
    <cellStyle name="Standard 3 3 8 2 2" xfId="2939"/>
    <cellStyle name="Standard 3 3 8 2 3" xfId="2940"/>
    <cellStyle name="Standard 3 3 8 2 4" xfId="2941"/>
    <cellStyle name="Standard 3 3 8 2 5" xfId="2942"/>
    <cellStyle name="Standard 3 3 8 2 6" xfId="2943"/>
    <cellStyle name="Standard 3 3 8 3" xfId="2944"/>
    <cellStyle name="Standard 3 3 8 3 2" xfId="2945"/>
    <cellStyle name="Standard 3 3 8 3 3" xfId="2946"/>
    <cellStyle name="Standard 3 3 8 3 4" xfId="2947"/>
    <cellStyle name="Standard 3 3 8 3 5" xfId="2948"/>
    <cellStyle name="Standard 3 3 8 3 6" xfId="2949"/>
    <cellStyle name="Standard 3 3 8 4" xfId="2950"/>
    <cellStyle name="Standard 3 3 8 5" xfId="2951"/>
    <cellStyle name="Standard 3 3 8 6" xfId="2952"/>
    <cellStyle name="Standard 3 3 8 7" xfId="2953"/>
    <cellStyle name="Standard 3 3 8 8" xfId="2954"/>
    <cellStyle name="Standard 3 3 9" xfId="2955"/>
    <cellStyle name="Standard 3 3 9 2" xfId="2956"/>
    <cellStyle name="Standard 3 3 9 2 2" xfId="2957"/>
    <cellStyle name="Standard 3 3 9 2 3" xfId="2958"/>
    <cellStyle name="Standard 3 3 9 2 4" xfId="2959"/>
    <cellStyle name="Standard 3 3 9 2 5" xfId="2960"/>
    <cellStyle name="Standard 3 3 9 2 6" xfId="2961"/>
    <cellStyle name="Standard 3 3 9 3" xfId="2962"/>
    <cellStyle name="Standard 3 3 9 3 2" xfId="2963"/>
    <cellStyle name="Standard 3 3 9 3 3" xfId="2964"/>
    <cellStyle name="Standard 3 3 9 3 4" xfId="2965"/>
    <cellStyle name="Standard 3 3 9 3 5" xfId="2966"/>
    <cellStyle name="Standard 3 3 9 3 6" xfId="2967"/>
    <cellStyle name="Standard 3 3 9 4" xfId="2968"/>
    <cellStyle name="Standard 3 3 9 5" xfId="2969"/>
    <cellStyle name="Standard 3 3 9 6" xfId="2970"/>
    <cellStyle name="Standard 3 3 9 7" xfId="2971"/>
    <cellStyle name="Standard 3 3 9 8" xfId="2972"/>
    <cellStyle name="Standard 3 4" xfId="2973"/>
    <cellStyle name="Standard 3 4 10" xfId="2974"/>
    <cellStyle name="Standard 3 4 11" xfId="2975"/>
    <cellStyle name="Standard 3 4 12" xfId="2976"/>
    <cellStyle name="Standard 3 4 13" xfId="2977"/>
    <cellStyle name="Standard 3 4 14" xfId="2978"/>
    <cellStyle name="Standard 3 4 2" xfId="2979"/>
    <cellStyle name="Standard 3 4 2 10" xfId="2980"/>
    <cellStyle name="Standard 3 4 2 11" xfId="2981"/>
    <cellStyle name="Standard 3 4 2 12" xfId="2982"/>
    <cellStyle name="Standard 3 4 2 2" xfId="2983"/>
    <cellStyle name="Standard 3 4 2 2 10" xfId="2984"/>
    <cellStyle name="Standard 3 4 2 2 2" xfId="2985"/>
    <cellStyle name="Standard 3 4 2 2 2 2" xfId="2986"/>
    <cellStyle name="Standard 3 4 2 2 2 2 2" xfId="2987"/>
    <cellStyle name="Standard 3 4 2 2 2 2 3" xfId="2988"/>
    <cellStyle name="Standard 3 4 2 2 2 2 4" xfId="2989"/>
    <cellStyle name="Standard 3 4 2 2 2 2 5" xfId="2990"/>
    <cellStyle name="Standard 3 4 2 2 2 2 6" xfId="2991"/>
    <cellStyle name="Standard 3 4 2 2 2 3" xfId="2992"/>
    <cellStyle name="Standard 3 4 2 2 2 3 2" xfId="2993"/>
    <cellStyle name="Standard 3 4 2 2 2 3 3" xfId="2994"/>
    <cellStyle name="Standard 3 4 2 2 2 3 4" xfId="2995"/>
    <cellStyle name="Standard 3 4 2 2 2 3 5" xfId="2996"/>
    <cellStyle name="Standard 3 4 2 2 2 3 6" xfId="2997"/>
    <cellStyle name="Standard 3 4 2 2 2 4" xfId="2998"/>
    <cellStyle name="Standard 3 4 2 2 2 5" xfId="2999"/>
    <cellStyle name="Standard 3 4 2 2 2 6" xfId="3000"/>
    <cellStyle name="Standard 3 4 2 2 2 7" xfId="3001"/>
    <cellStyle name="Standard 3 4 2 2 2 8" xfId="3002"/>
    <cellStyle name="Standard 3 4 2 2 3" xfId="3003"/>
    <cellStyle name="Standard 3 4 2 2 3 2" xfId="3004"/>
    <cellStyle name="Standard 3 4 2 2 3 2 2" xfId="3005"/>
    <cellStyle name="Standard 3 4 2 2 3 2 3" xfId="3006"/>
    <cellStyle name="Standard 3 4 2 2 3 2 4" xfId="3007"/>
    <cellStyle name="Standard 3 4 2 2 3 2 5" xfId="3008"/>
    <cellStyle name="Standard 3 4 2 2 3 2 6" xfId="3009"/>
    <cellStyle name="Standard 3 4 2 2 3 3" xfId="3010"/>
    <cellStyle name="Standard 3 4 2 2 3 3 2" xfId="3011"/>
    <cellStyle name="Standard 3 4 2 2 3 3 3" xfId="3012"/>
    <cellStyle name="Standard 3 4 2 2 3 3 4" xfId="3013"/>
    <cellStyle name="Standard 3 4 2 2 3 3 5" xfId="3014"/>
    <cellStyle name="Standard 3 4 2 2 3 3 6" xfId="3015"/>
    <cellStyle name="Standard 3 4 2 2 3 4" xfId="3016"/>
    <cellStyle name="Standard 3 4 2 2 3 5" xfId="3017"/>
    <cellStyle name="Standard 3 4 2 2 3 6" xfId="3018"/>
    <cellStyle name="Standard 3 4 2 2 3 7" xfId="3019"/>
    <cellStyle name="Standard 3 4 2 2 3 8" xfId="3020"/>
    <cellStyle name="Standard 3 4 2 2 4" xfId="3021"/>
    <cellStyle name="Standard 3 4 2 2 4 2" xfId="3022"/>
    <cellStyle name="Standard 3 4 2 2 4 3" xfId="3023"/>
    <cellStyle name="Standard 3 4 2 2 4 4" xfId="3024"/>
    <cellStyle name="Standard 3 4 2 2 4 5" xfId="3025"/>
    <cellStyle name="Standard 3 4 2 2 4 6" xfId="3026"/>
    <cellStyle name="Standard 3 4 2 2 5" xfId="3027"/>
    <cellStyle name="Standard 3 4 2 2 5 2" xfId="3028"/>
    <cellStyle name="Standard 3 4 2 2 5 3" xfId="3029"/>
    <cellStyle name="Standard 3 4 2 2 5 4" xfId="3030"/>
    <cellStyle name="Standard 3 4 2 2 5 5" xfId="3031"/>
    <cellStyle name="Standard 3 4 2 2 5 6" xfId="3032"/>
    <cellStyle name="Standard 3 4 2 2 6" xfId="3033"/>
    <cellStyle name="Standard 3 4 2 2 7" xfId="3034"/>
    <cellStyle name="Standard 3 4 2 2 8" xfId="3035"/>
    <cellStyle name="Standard 3 4 2 2 9" xfId="3036"/>
    <cellStyle name="Standard 3 4 2 3" xfId="3037"/>
    <cellStyle name="Standard 3 4 2 3 2" xfId="3038"/>
    <cellStyle name="Standard 3 4 2 3 2 2" xfId="3039"/>
    <cellStyle name="Standard 3 4 2 3 2 2 2" xfId="3040"/>
    <cellStyle name="Standard 3 4 2 3 2 2 3" xfId="3041"/>
    <cellStyle name="Standard 3 4 2 3 2 2 4" xfId="3042"/>
    <cellStyle name="Standard 3 4 2 3 2 2 5" xfId="3043"/>
    <cellStyle name="Standard 3 4 2 3 2 2 6" xfId="3044"/>
    <cellStyle name="Standard 3 4 2 3 2 3" xfId="3045"/>
    <cellStyle name="Standard 3 4 2 3 2 3 2" xfId="3046"/>
    <cellStyle name="Standard 3 4 2 3 2 3 3" xfId="3047"/>
    <cellStyle name="Standard 3 4 2 3 2 3 4" xfId="3048"/>
    <cellStyle name="Standard 3 4 2 3 2 3 5" xfId="3049"/>
    <cellStyle name="Standard 3 4 2 3 2 3 6" xfId="3050"/>
    <cellStyle name="Standard 3 4 2 3 2 4" xfId="3051"/>
    <cellStyle name="Standard 3 4 2 3 2 5" xfId="3052"/>
    <cellStyle name="Standard 3 4 2 3 2 6" xfId="3053"/>
    <cellStyle name="Standard 3 4 2 3 2 7" xfId="3054"/>
    <cellStyle name="Standard 3 4 2 3 2 8" xfId="3055"/>
    <cellStyle name="Standard 3 4 2 3 3" xfId="3056"/>
    <cellStyle name="Standard 3 4 2 3 3 2" xfId="3057"/>
    <cellStyle name="Standard 3 4 2 3 3 3" xfId="3058"/>
    <cellStyle name="Standard 3 4 2 3 3 4" xfId="3059"/>
    <cellStyle name="Standard 3 4 2 3 3 5" xfId="3060"/>
    <cellStyle name="Standard 3 4 2 3 3 6" xfId="3061"/>
    <cellStyle name="Standard 3 4 2 3 4" xfId="3062"/>
    <cellStyle name="Standard 3 4 2 3 4 2" xfId="3063"/>
    <cellStyle name="Standard 3 4 2 3 4 3" xfId="3064"/>
    <cellStyle name="Standard 3 4 2 3 4 4" xfId="3065"/>
    <cellStyle name="Standard 3 4 2 3 4 5" xfId="3066"/>
    <cellStyle name="Standard 3 4 2 3 4 6" xfId="3067"/>
    <cellStyle name="Standard 3 4 2 3 5" xfId="3068"/>
    <cellStyle name="Standard 3 4 2 3 6" xfId="3069"/>
    <cellStyle name="Standard 3 4 2 3 7" xfId="3070"/>
    <cellStyle name="Standard 3 4 2 3 8" xfId="3071"/>
    <cellStyle name="Standard 3 4 2 3 9" xfId="3072"/>
    <cellStyle name="Standard 3 4 2 4" xfId="3073"/>
    <cellStyle name="Standard 3 4 2 4 2" xfId="3074"/>
    <cellStyle name="Standard 3 4 2 4 2 2" xfId="3075"/>
    <cellStyle name="Standard 3 4 2 4 2 3" xfId="3076"/>
    <cellStyle name="Standard 3 4 2 4 2 4" xfId="3077"/>
    <cellStyle name="Standard 3 4 2 4 2 5" xfId="3078"/>
    <cellStyle name="Standard 3 4 2 4 2 6" xfId="3079"/>
    <cellStyle name="Standard 3 4 2 4 3" xfId="3080"/>
    <cellStyle name="Standard 3 4 2 4 3 2" xfId="3081"/>
    <cellStyle name="Standard 3 4 2 4 3 3" xfId="3082"/>
    <cellStyle name="Standard 3 4 2 4 3 4" xfId="3083"/>
    <cellStyle name="Standard 3 4 2 4 3 5" xfId="3084"/>
    <cellStyle name="Standard 3 4 2 4 3 6" xfId="3085"/>
    <cellStyle name="Standard 3 4 2 4 4" xfId="3086"/>
    <cellStyle name="Standard 3 4 2 4 5" xfId="3087"/>
    <cellStyle name="Standard 3 4 2 4 6" xfId="3088"/>
    <cellStyle name="Standard 3 4 2 4 7" xfId="3089"/>
    <cellStyle name="Standard 3 4 2 4 8" xfId="3090"/>
    <cellStyle name="Standard 3 4 2 5" xfId="3091"/>
    <cellStyle name="Standard 3 4 2 5 2" xfId="3092"/>
    <cellStyle name="Standard 3 4 2 5 2 2" xfId="3093"/>
    <cellStyle name="Standard 3 4 2 5 2 3" xfId="3094"/>
    <cellStyle name="Standard 3 4 2 5 2 4" xfId="3095"/>
    <cellStyle name="Standard 3 4 2 5 2 5" xfId="3096"/>
    <cellStyle name="Standard 3 4 2 5 2 6" xfId="3097"/>
    <cellStyle name="Standard 3 4 2 5 3" xfId="3098"/>
    <cellStyle name="Standard 3 4 2 5 3 2" xfId="3099"/>
    <cellStyle name="Standard 3 4 2 5 3 3" xfId="3100"/>
    <cellStyle name="Standard 3 4 2 5 3 4" xfId="3101"/>
    <cellStyle name="Standard 3 4 2 5 3 5" xfId="3102"/>
    <cellStyle name="Standard 3 4 2 5 3 6" xfId="3103"/>
    <cellStyle name="Standard 3 4 2 5 4" xfId="3104"/>
    <cellStyle name="Standard 3 4 2 5 5" xfId="3105"/>
    <cellStyle name="Standard 3 4 2 5 6" xfId="3106"/>
    <cellStyle name="Standard 3 4 2 5 7" xfId="3107"/>
    <cellStyle name="Standard 3 4 2 5 8" xfId="3108"/>
    <cellStyle name="Standard 3 4 2 6" xfId="3109"/>
    <cellStyle name="Standard 3 4 2 6 2" xfId="3110"/>
    <cellStyle name="Standard 3 4 2 6 3" xfId="3111"/>
    <cellStyle name="Standard 3 4 2 6 4" xfId="3112"/>
    <cellStyle name="Standard 3 4 2 6 5" xfId="3113"/>
    <cellStyle name="Standard 3 4 2 6 6" xfId="3114"/>
    <cellStyle name="Standard 3 4 2 7" xfId="3115"/>
    <cellStyle name="Standard 3 4 2 7 2" xfId="3116"/>
    <cellStyle name="Standard 3 4 2 7 3" xfId="3117"/>
    <cellStyle name="Standard 3 4 2 7 4" xfId="3118"/>
    <cellStyle name="Standard 3 4 2 7 5" xfId="3119"/>
    <cellStyle name="Standard 3 4 2 7 6" xfId="3120"/>
    <cellStyle name="Standard 3 4 2 8" xfId="3121"/>
    <cellStyle name="Standard 3 4 2 9" xfId="3122"/>
    <cellStyle name="Standard 3 4 3" xfId="3123"/>
    <cellStyle name="Standard 3 4 3 10" xfId="3124"/>
    <cellStyle name="Standard 3 4 3 11" xfId="3125"/>
    <cellStyle name="Standard 3 4 3 12" xfId="3126"/>
    <cellStyle name="Standard 3 4 3 2" xfId="3127"/>
    <cellStyle name="Standard 3 4 3 2 10" xfId="3128"/>
    <cellStyle name="Standard 3 4 3 2 2" xfId="3129"/>
    <cellStyle name="Standard 3 4 3 2 2 2" xfId="3130"/>
    <cellStyle name="Standard 3 4 3 2 2 2 2" xfId="3131"/>
    <cellStyle name="Standard 3 4 3 2 2 2 3" xfId="3132"/>
    <cellStyle name="Standard 3 4 3 2 2 2 4" xfId="3133"/>
    <cellStyle name="Standard 3 4 3 2 2 2 5" xfId="3134"/>
    <cellStyle name="Standard 3 4 3 2 2 2 6" xfId="3135"/>
    <cellStyle name="Standard 3 4 3 2 2 3" xfId="3136"/>
    <cellStyle name="Standard 3 4 3 2 2 3 2" xfId="3137"/>
    <cellStyle name="Standard 3 4 3 2 2 3 3" xfId="3138"/>
    <cellStyle name="Standard 3 4 3 2 2 3 4" xfId="3139"/>
    <cellStyle name="Standard 3 4 3 2 2 3 5" xfId="3140"/>
    <cellStyle name="Standard 3 4 3 2 2 3 6" xfId="3141"/>
    <cellStyle name="Standard 3 4 3 2 2 4" xfId="3142"/>
    <cellStyle name="Standard 3 4 3 2 2 5" xfId="3143"/>
    <cellStyle name="Standard 3 4 3 2 2 6" xfId="3144"/>
    <cellStyle name="Standard 3 4 3 2 2 7" xfId="3145"/>
    <cellStyle name="Standard 3 4 3 2 2 8" xfId="3146"/>
    <cellStyle name="Standard 3 4 3 2 3" xfId="3147"/>
    <cellStyle name="Standard 3 4 3 2 3 2" xfId="3148"/>
    <cellStyle name="Standard 3 4 3 2 3 2 2" xfId="3149"/>
    <cellStyle name="Standard 3 4 3 2 3 2 3" xfId="3150"/>
    <cellStyle name="Standard 3 4 3 2 3 2 4" xfId="3151"/>
    <cellStyle name="Standard 3 4 3 2 3 2 5" xfId="3152"/>
    <cellStyle name="Standard 3 4 3 2 3 2 6" xfId="3153"/>
    <cellStyle name="Standard 3 4 3 2 3 3" xfId="3154"/>
    <cellStyle name="Standard 3 4 3 2 3 3 2" xfId="3155"/>
    <cellStyle name="Standard 3 4 3 2 3 3 3" xfId="3156"/>
    <cellStyle name="Standard 3 4 3 2 3 3 4" xfId="3157"/>
    <cellStyle name="Standard 3 4 3 2 3 3 5" xfId="3158"/>
    <cellStyle name="Standard 3 4 3 2 3 3 6" xfId="3159"/>
    <cellStyle name="Standard 3 4 3 2 3 4" xfId="3160"/>
    <cellStyle name="Standard 3 4 3 2 3 5" xfId="3161"/>
    <cellStyle name="Standard 3 4 3 2 3 6" xfId="3162"/>
    <cellStyle name="Standard 3 4 3 2 3 7" xfId="3163"/>
    <cellStyle name="Standard 3 4 3 2 3 8" xfId="3164"/>
    <cellStyle name="Standard 3 4 3 2 4" xfId="3165"/>
    <cellStyle name="Standard 3 4 3 2 4 2" xfId="3166"/>
    <cellStyle name="Standard 3 4 3 2 4 3" xfId="3167"/>
    <cellStyle name="Standard 3 4 3 2 4 4" xfId="3168"/>
    <cellStyle name="Standard 3 4 3 2 4 5" xfId="3169"/>
    <cellStyle name="Standard 3 4 3 2 4 6" xfId="3170"/>
    <cellStyle name="Standard 3 4 3 2 5" xfId="3171"/>
    <cellStyle name="Standard 3 4 3 2 5 2" xfId="3172"/>
    <cellStyle name="Standard 3 4 3 2 5 3" xfId="3173"/>
    <cellStyle name="Standard 3 4 3 2 5 4" xfId="3174"/>
    <cellStyle name="Standard 3 4 3 2 5 5" xfId="3175"/>
    <cellStyle name="Standard 3 4 3 2 5 6" xfId="3176"/>
    <cellStyle name="Standard 3 4 3 2 6" xfId="3177"/>
    <cellStyle name="Standard 3 4 3 2 7" xfId="3178"/>
    <cellStyle name="Standard 3 4 3 2 8" xfId="3179"/>
    <cellStyle name="Standard 3 4 3 2 9" xfId="3180"/>
    <cellStyle name="Standard 3 4 3 3" xfId="3181"/>
    <cellStyle name="Standard 3 4 3 3 2" xfId="3182"/>
    <cellStyle name="Standard 3 4 3 3 2 2" xfId="3183"/>
    <cellStyle name="Standard 3 4 3 3 2 2 2" xfId="3184"/>
    <cellStyle name="Standard 3 4 3 3 2 2 3" xfId="3185"/>
    <cellStyle name="Standard 3 4 3 3 2 2 4" xfId="3186"/>
    <cellStyle name="Standard 3 4 3 3 2 2 5" xfId="3187"/>
    <cellStyle name="Standard 3 4 3 3 2 2 6" xfId="3188"/>
    <cellStyle name="Standard 3 4 3 3 2 3" xfId="3189"/>
    <cellStyle name="Standard 3 4 3 3 2 3 2" xfId="3190"/>
    <cellStyle name="Standard 3 4 3 3 2 3 3" xfId="3191"/>
    <cellStyle name="Standard 3 4 3 3 2 3 4" xfId="3192"/>
    <cellStyle name="Standard 3 4 3 3 2 3 5" xfId="3193"/>
    <cellStyle name="Standard 3 4 3 3 2 3 6" xfId="3194"/>
    <cellStyle name="Standard 3 4 3 3 2 4" xfId="3195"/>
    <cellStyle name="Standard 3 4 3 3 2 5" xfId="3196"/>
    <cellStyle name="Standard 3 4 3 3 2 6" xfId="3197"/>
    <cellStyle name="Standard 3 4 3 3 2 7" xfId="3198"/>
    <cellStyle name="Standard 3 4 3 3 2 8" xfId="3199"/>
    <cellStyle name="Standard 3 4 3 3 3" xfId="3200"/>
    <cellStyle name="Standard 3 4 3 3 3 2" xfId="3201"/>
    <cellStyle name="Standard 3 4 3 3 3 3" xfId="3202"/>
    <cellStyle name="Standard 3 4 3 3 3 4" xfId="3203"/>
    <cellStyle name="Standard 3 4 3 3 3 5" xfId="3204"/>
    <cellStyle name="Standard 3 4 3 3 3 6" xfId="3205"/>
    <cellStyle name="Standard 3 4 3 3 4" xfId="3206"/>
    <cellStyle name="Standard 3 4 3 3 4 2" xfId="3207"/>
    <cellStyle name="Standard 3 4 3 3 4 3" xfId="3208"/>
    <cellStyle name="Standard 3 4 3 3 4 4" xfId="3209"/>
    <cellStyle name="Standard 3 4 3 3 4 5" xfId="3210"/>
    <cellStyle name="Standard 3 4 3 3 4 6" xfId="3211"/>
    <cellStyle name="Standard 3 4 3 3 5" xfId="3212"/>
    <cellStyle name="Standard 3 4 3 3 6" xfId="3213"/>
    <cellStyle name="Standard 3 4 3 3 7" xfId="3214"/>
    <cellStyle name="Standard 3 4 3 3 8" xfId="3215"/>
    <cellStyle name="Standard 3 4 3 3 9" xfId="3216"/>
    <cellStyle name="Standard 3 4 3 4" xfId="3217"/>
    <cellStyle name="Standard 3 4 3 4 2" xfId="3218"/>
    <cellStyle name="Standard 3 4 3 4 2 2" xfId="3219"/>
    <cellStyle name="Standard 3 4 3 4 2 3" xfId="3220"/>
    <cellStyle name="Standard 3 4 3 4 2 4" xfId="3221"/>
    <cellStyle name="Standard 3 4 3 4 2 5" xfId="3222"/>
    <cellStyle name="Standard 3 4 3 4 2 6" xfId="3223"/>
    <cellStyle name="Standard 3 4 3 4 3" xfId="3224"/>
    <cellStyle name="Standard 3 4 3 4 3 2" xfId="3225"/>
    <cellStyle name="Standard 3 4 3 4 3 3" xfId="3226"/>
    <cellStyle name="Standard 3 4 3 4 3 4" xfId="3227"/>
    <cellStyle name="Standard 3 4 3 4 3 5" xfId="3228"/>
    <cellStyle name="Standard 3 4 3 4 3 6" xfId="3229"/>
    <cellStyle name="Standard 3 4 3 4 4" xfId="3230"/>
    <cellStyle name="Standard 3 4 3 4 5" xfId="3231"/>
    <cellStyle name="Standard 3 4 3 4 6" xfId="3232"/>
    <cellStyle name="Standard 3 4 3 4 7" xfId="3233"/>
    <cellStyle name="Standard 3 4 3 4 8" xfId="3234"/>
    <cellStyle name="Standard 3 4 3 5" xfId="3235"/>
    <cellStyle name="Standard 3 4 3 5 2" xfId="3236"/>
    <cellStyle name="Standard 3 4 3 5 2 2" xfId="3237"/>
    <cellStyle name="Standard 3 4 3 5 2 3" xfId="3238"/>
    <cellStyle name="Standard 3 4 3 5 2 4" xfId="3239"/>
    <cellStyle name="Standard 3 4 3 5 2 5" xfId="3240"/>
    <cellStyle name="Standard 3 4 3 5 2 6" xfId="3241"/>
    <cellStyle name="Standard 3 4 3 5 3" xfId="3242"/>
    <cellStyle name="Standard 3 4 3 5 3 2" xfId="3243"/>
    <cellStyle name="Standard 3 4 3 5 3 3" xfId="3244"/>
    <cellStyle name="Standard 3 4 3 5 3 4" xfId="3245"/>
    <cellStyle name="Standard 3 4 3 5 3 5" xfId="3246"/>
    <cellStyle name="Standard 3 4 3 5 3 6" xfId="3247"/>
    <cellStyle name="Standard 3 4 3 5 4" xfId="3248"/>
    <cellStyle name="Standard 3 4 3 5 5" xfId="3249"/>
    <cellStyle name="Standard 3 4 3 5 6" xfId="3250"/>
    <cellStyle name="Standard 3 4 3 5 7" xfId="3251"/>
    <cellStyle name="Standard 3 4 3 5 8" xfId="3252"/>
    <cellStyle name="Standard 3 4 3 6" xfId="3253"/>
    <cellStyle name="Standard 3 4 3 6 2" xfId="3254"/>
    <cellStyle name="Standard 3 4 3 6 3" xfId="3255"/>
    <cellStyle name="Standard 3 4 3 6 4" xfId="3256"/>
    <cellStyle name="Standard 3 4 3 6 5" xfId="3257"/>
    <cellStyle name="Standard 3 4 3 6 6" xfId="3258"/>
    <cellStyle name="Standard 3 4 3 7" xfId="3259"/>
    <cellStyle name="Standard 3 4 3 7 2" xfId="3260"/>
    <cellStyle name="Standard 3 4 3 7 3" xfId="3261"/>
    <cellStyle name="Standard 3 4 3 7 4" xfId="3262"/>
    <cellStyle name="Standard 3 4 3 7 5" xfId="3263"/>
    <cellStyle name="Standard 3 4 3 7 6" xfId="3264"/>
    <cellStyle name="Standard 3 4 3 8" xfId="3265"/>
    <cellStyle name="Standard 3 4 3 9" xfId="3266"/>
    <cellStyle name="Standard 3 4 4" xfId="3267"/>
    <cellStyle name="Standard 3 4 4 10" xfId="3268"/>
    <cellStyle name="Standard 3 4 4 2" xfId="3269"/>
    <cellStyle name="Standard 3 4 4 2 2" xfId="3270"/>
    <cellStyle name="Standard 3 4 4 2 2 2" xfId="3271"/>
    <cellStyle name="Standard 3 4 4 2 2 3" xfId="3272"/>
    <cellStyle name="Standard 3 4 4 2 2 4" xfId="3273"/>
    <cellStyle name="Standard 3 4 4 2 2 5" xfId="3274"/>
    <cellStyle name="Standard 3 4 4 2 2 6" xfId="3275"/>
    <cellStyle name="Standard 3 4 4 2 3" xfId="3276"/>
    <cellStyle name="Standard 3 4 4 2 3 2" xfId="3277"/>
    <cellStyle name="Standard 3 4 4 2 3 3" xfId="3278"/>
    <cellStyle name="Standard 3 4 4 2 3 4" xfId="3279"/>
    <cellStyle name="Standard 3 4 4 2 3 5" xfId="3280"/>
    <cellStyle name="Standard 3 4 4 2 3 6" xfId="3281"/>
    <cellStyle name="Standard 3 4 4 2 4" xfId="3282"/>
    <cellStyle name="Standard 3 4 4 2 5" xfId="3283"/>
    <cellStyle name="Standard 3 4 4 2 6" xfId="3284"/>
    <cellStyle name="Standard 3 4 4 2 7" xfId="3285"/>
    <cellStyle name="Standard 3 4 4 2 8" xfId="3286"/>
    <cellStyle name="Standard 3 4 4 3" xfId="3287"/>
    <cellStyle name="Standard 3 4 4 3 2" xfId="3288"/>
    <cellStyle name="Standard 3 4 4 3 2 2" xfId="3289"/>
    <cellStyle name="Standard 3 4 4 3 2 3" xfId="3290"/>
    <cellStyle name="Standard 3 4 4 3 2 4" xfId="3291"/>
    <cellStyle name="Standard 3 4 4 3 2 5" xfId="3292"/>
    <cellStyle name="Standard 3 4 4 3 2 6" xfId="3293"/>
    <cellStyle name="Standard 3 4 4 3 3" xfId="3294"/>
    <cellStyle name="Standard 3 4 4 3 3 2" xfId="3295"/>
    <cellStyle name="Standard 3 4 4 3 3 3" xfId="3296"/>
    <cellStyle name="Standard 3 4 4 3 3 4" xfId="3297"/>
    <cellStyle name="Standard 3 4 4 3 3 5" xfId="3298"/>
    <cellStyle name="Standard 3 4 4 3 3 6" xfId="3299"/>
    <cellStyle name="Standard 3 4 4 3 4" xfId="3300"/>
    <cellStyle name="Standard 3 4 4 3 5" xfId="3301"/>
    <cellStyle name="Standard 3 4 4 3 6" xfId="3302"/>
    <cellStyle name="Standard 3 4 4 3 7" xfId="3303"/>
    <cellStyle name="Standard 3 4 4 3 8" xfId="3304"/>
    <cellStyle name="Standard 3 4 4 4" xfId="3305"/>
    <cellStyle name="Standard 3 4 4 4 2" xfId="3306"/>
    <cellStyle name="Standard 3 4 4 4 3" xfId="3307"/>
    <cellStyle name="Standard 3 4 4 4 4" xfId="3308"/>
    <cellStyle name="Standard 3 4 4 4 5" xfId="3309"/>
    <cellStyle name="Standard 3 4 4 4 6" xfId="3310"/>
    <cellStyle name="Standard 3 4 4 5" xfId="3311"/>
    <cellStyle name="Standard 3 4 4 5 2" xfId="3312"/>
    <cellStyle name="Standard 3 4 4 5 3" xfId="3313"/>
    <cellStyle name="Standard 3 4 4 5 4" xfId="3314"/>
    <cellStyle name="Standard 3 4 4 5 5" xfId="3315"/>
    <cellStyle name="Standard 3 4 4 5 6" xfId="3316"/>
    <cellStyle name="Standard 3 4 4 6" xfId="3317"/>
    <cellStyle name="Standard 3 4 4 7" xfId="3318"/>
    <cellStyle name="Standard 3 4 4 8" xfId="3319"/>
    <cellStyle name="Standard 3 4 4 9" xfId="3320"/>
    <cellStyle name="Standard 3 4 5" xfId="3321"/>
    <cellStyle name="Standard 3 4 5 2" xfId="3322"/>
    <cellStyle name="Standard 3 4 5 2 2" xfId="3323"/>
    <cellStyle name="Standard 3 4 5 2 2 2" xfId="3324"/>
    <cellStyle name="Standard 3 4 5 2 2 3" xfId="3325"/>
    <cellStyle name="Standard 3 4 5 2 2 4" xfId="3326"/>
    <cellStyle name="Standard 3 4 5 2 2 5" xfId="3327"/>
    <cellStyle name="Standard 3 4 5 2 2 6" xfId="3328"/>
    <cellStyle name="Standard 3 4 5 2 3" xfId="3329"/>
    <cellStyle name="Standard 3 4 5 2 3 2" xfId="3330"/>
    <cellStyle name="Standard 3 4 5 2 3 3" xfId="3331"/>
    <cellStyle name="Standard 3 4 5 2 3 4" xfId="3332"/>
    <cellStyle name="Standard 3 4 5 2 3 5" xfId="3333"/>
    <cellStyle name="Standard 3 4 5 2 3 6" xfId="3334"/>
    <cellStyle name="Standard 3 4 5 2 4" xfId="3335"/>
    <cellStyle name="Standard 3 4 5 2 5" xfId="3336"/>
    <cellStyle name="Standard 3 4 5 2 6" xfId="3337"/>
    <cellStyle name="Standard 3 4 5 2 7" xfId="3338"/>
    <cellStyle name="Standard 3 4 5 2 8" xfId="3339"/>
    <cellStyle name="Standard 3 4 5 3" xfId="3340"/>
    <cellStyle name="Standard 3 4 5 3 2" xfId="3341"/>
    <cellStyle name="Standard 3 4 5 3 3" xfId="3342"/>
    <cellStyle name="Standard 3 4 5 3 4" xfId="3343"/>
    <cellStyle name="Standard 3 4 5 3 5" xfId="3344"/>
    <cellStyle name="Standard 3 4 5 3 6" xfId="3345"/>
    <cellStyle name="Standard 3 4 5 4" xfId="3346"/>
    <cellStyle name="Standard 3 4 5 4 2" xfId="3347"/>
    <cellStyle name="Standard 3 4 5 4 3" xfId="3348"/>
    <cellStyle name="Standard 3 4 5 4 4" xfId="3349"/>
    <cellStyle name="Standard 3 4 5 4 5" xfId="3350"/>
    <cellStyle name="Standard 3 4 5 4 6" xfId="3351"/>
    <cellStyle name="Standard 3 4 5 5" xfId="3352"/>
    <cellStyle name="Standard 3 4 5 6" xfId="3353"/>
    <cellStyle name="Standard 3 4 5 7" xfId="3354"/>
    <cellStyle name="Standard 3 4 5 8" xfId="3355"/>
    <cellStyle name="Standard 3 4 5 9" xfId="3356"/>
    <cellStyle name="Standard 3 4 6" xfId="3357"/>
    <cellStyle name="Standard 3 4 6 2" xfId="3358"/>
    <cellStyle name="Standard 3 4 6 2 2" xfId="3359"/>
    <cellStyle name="Standard 3 4 6 2 3" xfId="3360"/>
    <cellStyle name="Standard 3 4 6 2 4" xfId="3361"/>
    <cellStyle name="Standard 3 4 6 2 5" xfId="3362"/>
    <cellStyle name="Standard 3 4 6 2 6" xfId="3363"/>
    <cellStyle name="Standard 3 4 6 3" xfId="3364"/>
    <cellStyle name="Standard 3 4 6 3 2" xfId="3365"/>
    <cellStyle name="Standard 3 4 6 3 3" xfId="3366"/>
    <cellStyle name="Standard 3 4 6 3 4" xfId="3367"/>
    <cellStyle name="Standard 3 4 6 3 5" xfId="3368"/>
    <cellStyle name="Standard 3 4 6 3 6" xfId="3369"/>
    <cellStyle name="Standard 3 4 6 4" xfId="3370"/>
    <cellStyle name="Standard 3 4 6 5" xfId="3371"/>
    <cellStyle name="Standard 3 4 6 6" xfId="3372"/>
    <cellStyle name="Standard 3 4 6 7" xfId="3373"/>
    <cellStyle name="Standard 3 4 6 8" xfId="3374"/>
    <cellStyle name="Standard 3 4 7" xfId="3375"/>
    <cellStyle name="Standard 3 4 7 2" xfId="3376"/>
    <cellStyle name="Standard 3 4 7 2 2" xfId="3377"/>
    <cellStyle name="Standard 3 4 7 2 3" xfId="3378"/>
    <cellStyle name="Standard 3 4 7 2 4" xfId="3379"/>
    <cellStyle name="Standard 3 4 7 2 5" xfId="3380"/>
    <cellStyle name="Standard 3 4 7 2 6" xfId="3381"/>
    <cellStyle name="Standard 3 4 7 3" xfId="3382"/>
    <cellStyle name="Standard 3 4 7 3 2" xfId="3383"/>
    <cellStyle name="Standard 3 4 7 3 3" xfId="3384"/>
    <cellStyle name="Standard 3 4 7 3 4" xfId="3385"/>
    <cellStyle name="Standard 3 4 7 3 5" xfId="3386"/>
    <cellStyle name="Standard 3 4 7 3 6" xfId="3387"/>
    <cellStyle name="Standard 3 4 7 4" xfId="3388"/>
    <cellStyle name="Standard 3 4 7 5" xfId="3389"/>
    <cellStyle name="Standard 3 4 7 6" xfId="3390"/>
    <cellStyle name="Standard 3 4 7 7" xfId="3391"/>
    <cellStyle name="Standard 3 4 7 8" xfId="3392"/>
    <cellStyle name="Standard 3 4 8" xfId="3393"/>
    <cellStyle name="Standard 3 4 8 2" xfId="3394"/>
    <cellStyle name="Standard 3 4 8 3" xfId="3395"/>
    <cellStyle name="Standard 3 4 8 4" xfId="3396"/>
    <cellStyle name="Standard 3 4 8 5" xfId="3397"/>
    <cellStyle name="Standard 3 4 8 6" xfId="3398"/>
    <cellStyle name="Standard 3 4 9" xfId="3399"/>
    <cellStyle name="Standard 3 4 9 2" xfId="3400"/>
    <cellStyle name="Standard 3 4 9 3" xfId="3401"/>
    <cellStyle name="Standard 3 4 9 4" xfId="3402"/>
    <cellStyle name="Standard 3 4 9 5" xfId="3403"/>
    <cellStyle name="Standard 3 4 9 6" xfId="3404"/>
    <cellStyle name="Standard 3 5" xfId="3405"/>
    <cellStyle name="Standard 3 5 10" xfId="3406"/>
    <cellStyle name="Standard 3 5 11" xfId="3407"/>
    <cellStyle name="Standard 3 5 12" xfId="3408"/>
    <cellStyle name="Standard 3 5 2" xfId="3409"/>
    <cellStyle name="Standard 3 5 2 10" xfId="3410"/>
    <cellStyle name="Standard 3 5 2 2" xfId="3411"/>
    <cellStyle name="Standard 3 5 2 2 2" xfId="3412"/>
    <cellStyle name="Standard 3 5 2 2 2 2" xfId="3413"/>
    <cellStyle name="Standard 3 5 2 2 2 3" xfId="3414"/>
    <cellStyle name="Standard 3 5 2 2 2 4" xfId="3415"/>
    <cellStyle name="Standard 3 5 2 2 2 5" xfId="3416"/>
    <cellStyle name="Standard 3 5 2 2 2 6" xfId="3417"/>
    <cellStyle name="Standard 3 5 2 2 3" xfId="3418"/>
    <cellStyle name="Standard 3 5 2 2 3 2" xfId="3419"/>
    <cellStyle name="Standard 3 5 2 2 3 3" xfId="3420"/>
    <cellStyle name="Standard 3 5 2 2 3 4" xfId="3421"/>
    <cellStyle name="Standard 3 5 2 2 3 5" xfId="3422"/>
    <cellStyle name="Standard 3 5 2 2 3 6" xfId="3423"/>
    <cellStyle name="Standard 3 5 2 2 4" xfId="3424"/>
    <cellStyle name="Standard 3 5 2 2 5" xfId="3425"/>
    <cellStyle name="Standard 3 5 2 2 6" xfId="3426"/>
    <cellStyle name="Standard 3 5 2 2 7" xfId="3427"/>
    <cellStyle name="Standard 3 5 2 2 8" xfId="3428"/>
    <cellStyle name="Standard 3 5 2 3" xfId="3429"/>
    <cellStyle name="Standard 3 5 2 3 2" xfId="3430"/>
    <cellStyle name="Standard 3 5 2 3 2 2" xfId="3431"/>
    <cellStyle name="Standard 3 5 2 3 2 3" xfId="3432"/>
    <cellStyle name="Standard 3 5 2 3 2 4" xfId="3433"/>
    <cellStyle name="Standard 3 5 2 3 2 5" xfId="3434"/>
    <cellStyle name="Standard 3 5 2 3 2 6" xfId="3435"/>
    <cellStyle name="Standard 3 5 2 3 3" xfId="3436"/>
    <cellStyle name="Standard 3 5 2 3 3 2" xfId="3437"/>
    <cellStyle name="Standard 3 5 2 3 3 3" xfId="3438"/>
    <cellStyle name="Standard 3 5 2 3 3 4" xfId="3439"/>
    <cellStyle name="Standard 3 5 2 3 3 5" xfId="3440"/>
    <cellStyle name="Standard 3 5 2 3 3 6" xfId="3441"/>
    <cellStyle name="Standard 3 5 2 3 4" xfId="3442"/>
    <cellStyle name="Standard 3 5 2 3 5" xfId="3443"/>
    <cellStyle name="Standard 3 5 2 3 6" xfId="3444"/>
    <cellStyle name="Standard 3 5 2 3 7" xfId="3445"/>
    <cellStyle name="Standard 3 5 2 3 8" xfId="3446"/>
    <cellStyle name="Standard 3 5 2 4" xfId="3447"/>
    <cellStyle name="Standard 3 5 2 4 2" xfId="3448"/>
    <cellStyle name="Standard 3 5 2 4 3" xfId="3449"/>
    <cellStyle name="Standard 3 5 2 4 4" xfId="3450"/>
    <cellStyle name="Standard 3 5 2 4 5" xfId="3451"/>
    <cellStyle name="Standard 3 5 2 4 6" xfId="3452"/>
    <cellStyle name="Standard 3 5 2 5" xfId="3453"/>
    <cellStyle name="Standard 3 5 2 5 2" xfId="3454"/>
    <cellStyle name="Standard 3 5 2 5 3" xfId="3455"/>
    <cellStyle name="Standard 3 5 2 5 4" xfId="3456"/>
    <cellStyle name="Standard 3 5 2 5 5" xfId="3457"/>
    <cellStyle name="Standard 3 5 2 5 6" xfId="3458"/>
    <cellStyle name="Standard 3 5 2 6" xfId="3459"/>
    <cellStyle name="Standard 3 5 2 7" xfId="3460"/>
    <cellStyle name="Standard 3 5 2 8" xfId="3461"/>
    <cellStyle name="Standard 3 5 2 9" xfId="3462"/>
    <cellStyle name="Standard 3 5 3" xfId="3463"/>
    <cellStyle name="Standard 3 5 3 2" xfId="3464"/>
    <cellStyle name="Standard 3 5 3 2 2" xfId="3465"/>
    <cellStyle name="Standard 3 5 3 2 2 2" xfId="3466"/>
    <cellStyle name="Standard 3 5 3 2 2 3" xfId="3467"/>
    <cellStyle name="Standard 3 5 3 2 2 4" xfId="3468"/>
    <cellStyle name="Standard 3 5 3 2 2 5" xfId="3469"/>
    <cellStyle name="Standard 3 5 3 2 2 6" xfId="3470"/>
    <cellStyle name="Standard 3 5 3 2 3" xfId="3471"/>
    <cellStyle name="Standard 3 5 3 2 3 2" xfId="3472"/>
    <cellStyle name="Standard 3 5 3 2 3 3" xfId="3473"/>
    <cellStyle name="Standard 3 5 3 2 3 4" xfId="3474"/>
    <cellStyle name="Standard 3 5 3 2 3 5" xfId="3475"/>
    <cellStyle name="Standard 3 5 3 2 3 6" xfId="3476"/>
    <cellStyle name="Standard 3 5 3 2 4" xfId="3477"/>
    <cellStyle name="Standard 3 5 3 2 5" xfId="3478"/>
    <cellStyle name="Standard 3 5 3 2 6" xfId="3479"/>
    <cellStyle name="Standard 3 5 3 2 7" xfId="3480"/>
    <cellStyle name="Standard 3 5 3 2 8" xfId="3481"/>
    <cellStyle name="Standard 3 5 3 3" xfId="3482"/>
    <cellStyle name="Standard 3 5 3 3 2" xfId="3483"/>
    <cellStyle name="Standard 3 5 3 3 3" xfId="3484"/>
    <cellStyle name="Standard 3 5 3 3 4" xfId="3485"/>
    <cellStyle name="Standard 3 5 3 3 5" xfId="3486"/>
    <cellStyle name="Standard 3 5 3 3 6" xfId="3487"/>
    <cellStyle name="Standard 3 5 3 4" xfId="3488"/>
    <cellStyle name="Standard 3 5 3 4 2" xfId="3489"/>
    <cellStyle name="Standard 3 5 3 4 3" xfId="3490"/>
    <cellStyle name="Standard 3 5 3 4 4" xfId="3491"/>
    <cellStyle name="Standard 3 5 3 4 5" xfId="3492"/>
    <cellStyle name="Standard 3 5 3 4 6" xfId="3493"/>
    <cellStyle name="Standard 3 5 3 5" xfId="3494"/>
    <cellStyle name="Standard 3 5 3 6" xfId="3495"/>
    <cellStyle name="Standard 3 5 3 7" xfId="3496"/>
    <cellStyle name="Standard 3 5 3 8" xfId="3497"/>
    <cellStyle name="Standard 3 5 3 9" xfId="3498"/>
    <cellStyle name="Standard 3 5 4" xfId="3499"/>
    <cellStyle name="Standard 3 5 4 2" xfId="3500"/>
    <cellStyle name="Standard 3 5 4 2 2" xfId="3501"/>
    <cellStyle name="Standard 3 5 4 2 3" xfId="3502"/>
    <cellStyle name="Standard 3 5 4 2 4" xfId="3503"/>
    <cellStyle name="Standard 3 5 4 2 5" xfId="3504"/>
    <cellStyle name="Standard 3 5 4 2 6" xfId="3505"/>
    <cellStyle name="Standard 3 5 4 3" xfId="3506"/>
    <cellStyle name="Standard 3 5 4 3 2" xfId="3507"/>
    <cellStyle name="Standard 3 5 4 3 3" xfId="3508"/>
    <cellStyle name="Standard 3 5 4 3 4" xfId="3509"/>
    <cellStyle name="Standard 3 5 4 3 5" xfId="3510"/>
    <cellStyle name="Standard 3 5 4 3 6" xfId="3511"/>
    <cellStyle name="Standard 3 5 4 4" xfId="3512"/>
    <cellStyle name="Standard 3 5 4 5" xfId="3513"/>
    <cellStyle name="Standard 3 5 4 6" xfId="3514"/>
    <cellStyle name="Standard 3 5 4 7" xfId="3515"/>
    <cellStyle name="Standard 3 5 4 8" xfId="3516"/>
    <cellStyle name="Standard 3 5 5" xfId="3517"/>
    <cellStyle name="Standard 3 5 5 2" xfId="3518"/>
    <cellStyle name="Standard 3 5 5 2 2" xfId="3519"/>
    <cellStyle name="Standard 3 5 5 2 3" xfId="3520"/>
    <cellStyle name="Standard 3 5 5 2 4" xfId="3521"/>
    <cellStyle name="Standard 3 5 5 2 5" xfId="3522"/>
    <cellStyle name="Standard 3 5 5 2 6" xfId="3523"/>
    <cellStyle name="Standard 3 5 5 3" xfId="3524"/>
    <cellStyle name="Standard 3 5 5 3 2" xfId="3525"/>
    <cellStyle name="Standard 3 5 5 3 3" xfId="3526"/>
    <cellStyle name="Standard 3 5 5 3 4" xfId="3527"/>
    <cellStyle name="Standard 3 5 5 3 5" xfId="3528"/>
    <cellStyle name="Standard 3 5 5 3 6" xfId="3529"/>
    <cellStyle name="Standard 3 5 5 4" xfId="3530"/>
    <cellStyle name="Standard 3 5 5 5" xfId="3531"/>
    <cellStyle name="Standard 3 5 5 6" xfId="3532"/>
    <cellStyle name="Standard 3 5 5 7" xfId="3533"/>
    <cellStyle name="Standard 3 5 5 8" xfId="3534"/>
    <cellStyle name="Standard 3 5 6" xfId="3535"/>
    <cellStyle name="Standard 3 5 6 2" xfId="3536"/>
    <cellStyle name="Standard 3 5 6 3" xfId="3537"/>
    <cellStyle name="Standard 3 5 6 4" xfId="3538"/>
    <cellStyle name="Standard 3 5 6 5" xfId="3539"/>
    <cellStyle name="Standard 3 5 6 6" xfId="3540"/>
    <cellStyle name="Standard 3 5 7" xfId="3541"/>
    <cellStyle name="Standard 3 5 7 2" xfId="3542"/>
    <cellStyle name="Standard 3 5 7 3" xfId="3543"/>
    <cellStyle name="Standard 3 5 7 4" xfId="3544"/>
    <cellStyle name="Standard 3 5 7 5" xfId="3545"/>
    <cellStyle name="Standard 3 5 7 6" xfId="3546"/>
    <cellStyle name="Standard 3 5 8" xfId="3547"/>
    <cellStyle name="Standard 3 5 9" xfId="3548"/>
    <cellStyle name="Standard 3 6" xfId="3549"/>
    <cellStyle name="Standard 3 6 10" xfId="3550"/>
    <cellStyle name="Standard 3 6 2" xfId="3551"/>
    <cellStyle name="Standard 3 6 2 2" xfId="3552"/>
    <cellStyle name="Standard 3 6 2 2 2" xfId="3553"/>
    <cellStyle name="Standard 3 6 2 2 3" xfId="3554"/>
    <cellStyle name="Standard 3 6 2 2 4" xfId="3555"/>
    <cellStyle name="Standard 3 6 2 2 5" xfId="3556"/>
    <cellStyle name="Standard 3 6 2 2 6" xfId="3557"/>
    <cellStyle name="Standard 3 6 2 3" xfId="3558"/>
    <cellStyle name="Standard 3 6 2 3 2" xfId="3559"/>
    <cellStyle name="Standard 3 6 2 3 3" xfId="3560"/>
    <cellStyle name="Standard 3 6 2 3 4" xfId="3561"/>
    <cellStyle name="Standard 3 6 2 3 5" xfId="3562"/>
    <cellStyle name="Standard 3 6 2 3 6" xfId="3563"/>
    <cellStyle name="Standard 3 6 2 4" xfId="3564"/>
    <cellStyle name="Standard 3 6 2 5" xfId="3565"/>
    <cellStyle name="Standard 3 6 2 6" xfId="3566"/>
    <cellStyle name="Standard 3 6 2 7" xfId="3567"/>
    <cellStyle name="Standard 3 6 2 8" xfId="3568"/>
    <cellStyle name="Standard 3 6 3" xfId="3569"/>
    <cellStyle name="Standard 3 6 3 2" xfId="3570"/>
    <cellStyle name="Standard 3 6 3 2 2" xfId="3571"/>
    <cellStyle name="Standard 3 6 3 2 3" xfId="3572"/>
    <cellStyle name="Standard 3 6 3 2 4" xfId="3573"/>
    <cellStyle name="Standard 3 6 3 2 5" xfId="3574"/>
    <cellStyle name="Standard 3 6 3 2 6" xfId="3575"/>
    <cellStyle name="Standard 3 6 3 3" xfId="3576"/>
    <cellStyle name="Standard 3 6 3 3 2" xfId="3577"/>
    <cellStyle name="Standard 3 6 3 3 3" xfId="3578"/>
    <cellStyle name="Standard 3 6 3 3 4" xfId="3579"/>
    <cellStyle name="Standard 3 6 3 3 5" xfId="3580"/>
    <cellStyle name="Standard 3 6 3 3 6" xfId="3581"/>
    <cellStyle name="Standard 3 6 3 4" xfId="3582"/>
    <cellStyle name="Standard 3 6 3 5" xfId="3583"/>
    <cellStyle name="Standard 3 6 3 6" xfId="3584"/>
    <cellStyle name="Standard 3 6 3 7" xfId="3585"/>
    <cellStyle name="Standard 3 6 3 8" xfId="3586"/>
    <cellStyle name="Standard 3 6 4" xfId="3587"/>
    <cellStyle name="Standard 3 6 4 2" xfId="3588"/>
    <cellStyle name="Standard 3 6 4 3" xfId="3589"/>
    <cellStyle name="Standard 3 6 4 4" xfId="3590"/>
    <cellStyle name="Standard 3 6 4 5" xfId="3591"/>
    <cellStyle name="Standard 3 6 4 6" xfId="3592"/>
    <cellStyle name="Standard 3 6 5" xfId="3593"/>
    <cellStyle name="Standard 3 6 5 2" xfId="3594"/>
    <cellStyle name="Standard 3 6 5 3" xfId="3595"/>
    <cellStyle name="Standard 3 6 5 4" xfId="3596"/>
    <cellStyle name="Standard 3 6 5 5" xfId="3597"/>
    <cellStyle name="Standard 3 6 5 6" xfId="3598"/>
    <cellStyle name="Standard 3 6 6" xfId="3599"/>
    <cellStyle name="Standard 3 6 7" xfId="3600"/>
    <cellStyle name="Standard 3 6 8" xfId="3601"/>
    <cellStyle name="Standard 3 6 9" xfId="3602"/>
    <cellStyle name="Standard 3 7" xfId="3603"/>
    <cellStyle name="Standard 3 7 2" xfId="3604"/>
    <cellStyle name="Standard 3 7 2 2" xfId="3605"/>
    <cellStyle name="Standard 3 7 2 3" xfId="3606"/>
    <cellStyle name="Standard 3 7 2 4" xfId="3607"/>
    <cellStyle name="Standard 3 7 2 5" xfId="3608"/>
    <cellStyle name="Standard 3 7 2 6" xfId="3609"/>
    <cellStyle name="Standard 3 7 3" xfId="3610"/>
    <cellStyle name="Standard 3 7 3 2" xfId="3611"/>
    <cellStyle name="Standard 3 7 3 3" xfId="3612"/>
    <cellStyle name="Standard 3 7 3 4" xfId="3613"/>
    <cellStyle name="Standard 3 7 3 5" xfId="3614"/>
    <cellStyle name="Standard 3 7 3 6" xfId="3615"/>
    <cellStyle name="Standard 3 7 4" xfId="3616"/>
    <cellStyle name="Standard 3 7 5" xfId="3617"/>
    <cellStyle name="Standard 3 7 6" xfId="3618"/>
    <cellStyle name="Standard 3 7 7" xfId="3619"/>
    <cellStyle name="Standard 3 7 8" xfId="3620"/>
    <cellStyle name="Standard 3 8" xfId="3621"/>
    <cellStyle name="Standard 3 8 2" xfId="3622"/>
    <cellStyle name="Standard 3 8 3" xfId="3623"/>
    <cellStyle name="Standard 3 8 4" xfId="3624"/>
    <cellStyle name="Standard 3 8 5" xfId="3625"/>
    <cellStyle name="Standard 3 8 6" xfId="3626"/>
    <cellStyle name="Standard 3 9" xfId="70"/>
    <cellStyle name="Standard 3_Datenmodell Struktur EP" xfId="1820"/>
    <cellStyle name="Standard 4" xfId="36"/>
    <cellStyle name="Standard 4 2" xfId="49"/>
    <cellStyle name="Standard 4 2 2" xfId="106"/>
    <cellStyle name="Standard 4 3" xfId="71"/>
    <cellStyle name="Standard 4_Datenmodell Struktur EP" xfId="3627"/>
    <cellStyle name="Standard 5" xfId="37"/>
    <cellStyle name="Standard 5 2" xfId="38"/>
    <cellStyle name="Standard 5 2 2" xfId="3637"/>
    <cellStyle name="Standard 5 3" xfId="51"/>
    <cellStyle name="Standard 5_Anlagenklassifizierung-struktur" xfId="53"/>
    <cellStyle name="Standard 6" xfId="48"/>
    <cellStyle name="Standard 6 2" xfId="52"/>
    <cellStyle name="Standard 6 2 2" xfId="3628"/>
    <cellStyle name="Standard 6 3" xfId="50"/>
    <cellStyle name="Standard 6 3 2" xfId="61"/>
    <cellStyle name="Standard 6 4" xfId="3629"/>
    <cellStyle name="Standard 6 5" xfId="3630"/>
    <cellStyle name="Standard 7" xfId="47"/>
    <cellStyle name="Standard 7 2" xfId="3631"/>
    <cellStyle name="Standard 8" xfId="54"/>
    <cellStyle name="Standard 8 2" xfId="3633"/>
    <cellStyle name="Standard 8 3" xfId="3632"/>
    <cellStyle name="Standard 9" xfId="59"/>
    <cellStyle name="Standard 9 2" xfId="3634"/>
    <cellStyle name="Standard_copy" xfId="62"/>
    <cellStyle name="Überschrift 1 2" xfId="39"/>
    <cellStyle name="Überschrift 1 2 2" xfId="118"/>
    <cellStyle name="Überschrift 1 3" xfId="108"/>
    <cellStyle name="Überschrift 2 2" xfId="40"/>
    <cellStyle name="Überschrift 2 2 2" xfId="119"/>
    <cellStyle name="Überschrift 2 3" xfId="109"/>
    <cellStyle name="Überschrift 3 2" xfId="41"/>
    <cellStyle name="Überschrift 3 2 2" xfId="120"/>
    <cellStyle name="Überschrift 3 3" xfId="110"/>
    <cellStyle name="Überschrift 4 2" xfId="42"/>
    <cellStyle name="Überschrift 4 2 2" xfId="121"/>
    <cellStyle name="Überschrift 4 3" xfId="111"/>
    <cellStyle name="Überschrift 5" xfId="43"/>
    <cellStyle name="Überschrift 5 2" xfId="117"/>
    <cellStyle name="Überschrift 6" xfId="107"/>
    <cellStyle name="Verknüpfte Zelle 2" xfId="44"/>
    <cellStyle name="Verknüpfte Zelle 2 2" xfId="128"/>
    <cellStyle name="Verknüpfte Zelle 3" xfId="112"/>
    <cellStyle name="Währung 2" xfId="3635"/>
    <cellStyle name="Währung 2 2" xfId="3638"/>
    <cellStyle name="Währung 2 2 2" xfId="3639"/>
    <cellStyle name="Währung 2 2 2 2" xfId="3644"/>
    <cellStyle name="Währung 2 2 2 2 2" xfId="3653"/>
    <cellStyle name="Währung 2 2 2 3" xfId="3649"/>
    <cellStyle name="Währung 2 2 3" xfId="3640"/>
    <cellStyle name="Währung 2 2 3 2" xfId="3645"/>
    <cellStyle name="Währung 2 2 3 2 2" xfId="3654"/>
    <cellStyle name="Währung 2 2 3 3" xfId="3650"/>
    <cellStyle name="Währung 2 2 4" xfId="3643"/>
    <cellStyle name="Währung 2 2 4 2" xfId="3652"/>
    <cellStyle name="Währung 2 2 5" xfId="3648"/>
    <cellStyle name="Währung 3" xfId="3646"/>
    <cellStyle name="Währung 3 2" xfId="3655"/>
    <cellStyle name="Währung 4" xfId="3641"/>
    <cellStyle name="Währung 4 2" xfId="3651"/>
    <cellStyle name="Warnender Text 2" xfId="45"/>
    <cellStyle name="Warnender Text 2 2" xfId="130"/>
    <cellStyle name="Warnender Text 3" xfId="113"/>
    <cellStyle name="Zelle überprüfen 2" xfId="46"/>
    <cellStyle name="Zelle überprüfen 2 2" xfId="129"/>
    <cellStyle name="Zelle überprüfen 3" xfId="114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7" workbookViewId="0">
      <selection activeCell="B31" sqref="B31"/>
    </sheetView>
  </sheetViews>
  <sheetFormatPr baseColWidth="10" defaultRowHeight="15"/>
  <cols>
    <col min="2" max="2" width="26" bestFit="1" customWidth="1"/>
    <col min="3" max="3" width="122.85546875" bestFit="1" customWidth="1"/>
    <col min="10" max="10" width="12.28515625" bestFit="1" customWidth="1"/>
  </cols>
  <sheetData>
    <row r="1" spans="1:11">
      <c r="A1" s="225" t="str">
        <f ca="1">MID(CELL("dateiname",A1),FIND("]",CELL("dateiname",A1))+1,50)</f>
        <v>Gebrauchsanleitung</v>
      </c>
    </row>
    <row r="2" spans="1:11">
      <c r="B2" s="226" t="s">
        <v>1925</v>
      </c>
      <c r="C2" s="226" t="s">
        <v>1911</v>
      </c>
    </row>
    <row r="3" spans="1:11">
      <c r="B3" t="s">
        <v>1912</v>
      </c>
      <c r="C3" t="s">
        <v>1930</v>
      </c>
      <c r="K3" s="14"/>
    </row>
    <row r="4" spans="1:11">
      <c r="B4" t="s">
        <v>1901</v>
      </c>
      <c r="C4" t="s">
        <v>1918</v>
      </c>
    </row>
    <row r="5" spans="1:11">
      <c r="B5" t="s">
        <v>1902</v>
      </c>
      <c r="C5" t="s">
        <v>1919</v>
      </c>
    </row>
    <row r="6" spans="1:11">
      <c r="B6" t="s">
        <v>1903</v>
      </c>
      <c r="C6" t="s">
        <v>1931</v>
      </c>
    </row>
    <row r="7" spans="1:11">
      <c r="B7" s="251" t="s">
        <v>1904</v>
      </c>
      <c r="C7" s="251" t="s">
        <v>1926</v>
      </c>
    </row>
    <row r="8" spans="1:11">
      <c r="B8" s="251" t="s">
        <v>1905</v>
      </c>
      <c r="C8" s="251" t="s">
        <v>1236</v>
      </c>
    </row>
    <row r="9" spans="1:11">
      <c r="B9" s="251" t="s">
        <v>1906</v>
      </c>
      <c r="C9" s="251" t="s">
        <v>1920</v>
      </c>
    </row>
    <row r="10" spans="1:11">
      <c r="B10" s="251" t="s">
        <v>1907</v>
      </c>
      <c r="C10" s="251" t="s">
        <v>1921</v>
      </c>
    </row>
    <row r="11" spans="1:11">
      <c r="B11" s="251" t="s">
        <v>1908</v>
      </c>
      <c r="C11" s="251" t="s">
        <v>1922</v>
      </c>
    </row>
    <row r="12" spans="1:11">
      <c r="B12" s="251" t="s">
        <v>1909</v>
      </c>
      <c r="C12" s="251" t="s">
        <v>1923</v>
      </c>
    </row>
    <row r="13" spans="1:11">
      <c r="B13" s="251" t="s">
        <v>1910</v>
      </c>
      <c r="C13" s="251" t="s">
        <v>1924</v>
      </c>
    </row>
    <row r="15" spans="1:11">
      <c r="A15" t="s">
        <v>1929</v>
      </c>
      <c r="B15" s="29">
        <v>45385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D76"/>
  <sheetViews>
    <sheetView workbookViewId="0"/>
  </sheetViews>
  <sheetFormatPr baseColWidth="10" defaultRowHeight="15"/>
  <cols>
    <col min="1" max="1" width="111.85546875" style="1" bestFit="1" customWidth="1"/>
    <col min="2" max="2" width="44.5703125" style="1" customWidth="1"/>
    <col min="3" max="3" width="26.5703125" style="1" customWidth="1"/>
    <col min="4" max="4" width="25.85546875" style="1" customWidth="1"/>
    <col min="5" max="250" width="11.42578125" style="1"/>
    <col min="251" max="251" width="90.7109375" style="1" bestFit="1" customWidth="1"/>
    <col min="252" max="252" width="44.5703125" style="1" customWidth="1"/>
    <col min="253" max="506" width="11.42578125" style="1"/>
    <col min="507" max="507" width="90.7109375" style="1" bestFit="1" customWidth="1"/>
    <col min="508" max="508" width="44.5703125" style="1" customWidth="1"/>
    <col min="509" max="762" width="11.42578125" style="1"/>
    <col min="763" max="763" width="90.7109375" style="1" bestFit="1" customWidth="1"/>
    <col min="764" max="764" width="44.5703125" style="1" customWidth="1"/>
    <col min="765" max="1018" width="11.42578125" style="1"/>
    <col min="1019" max="1019" width="90.7109375" style="1" bestFit="1" customWidth="1"/>
    <col min="1020" max="1020" width="44.5703125" style="1" customWidth="1"/>
    <col min="1021" max="1274" width="11.42578125" style="1"/>
    <col min="1275" max="1275" width="90.7109375" style="1" bestFit="1" customWidth="1"/>
    <col min="1276" max="1276" width="44.5703125" style="1" customWidth="1"/>
    <col min="1277" max="1530" width="11.42578125" style="1"/>
    <col min="1531" max="1531" width="90.7109375" style="1" bestFit="1" customWidth="1"/>
    <col min="1532" max="1532" width="44.5703125" style="1" customWidth="1"/>
    <col min="1533" max="1786" width="11.42578125" style="1"/>
    <col min="1787" max="1787" width="90.7109375" style="1" bestFit="1" customWidth="1"/>
    <col min="1788" max="1788" width="44.5703125" style="1" customWidth="1"/>
    <col min="1789" max="2042" width="11.42578125" style="1"/>
    <col min="2043" max="2043" width="90.7109375" style="1" bestFit="1" customWidth="1"/>
    <col min="2044" max="2044" width="44.5703125" style="1" customWidth="1"/>
    <col min="2045" max="2298" width="11.42578125" style="1"/>
    <col min="2299" max="2299" width="90.7109375" style="1" bestFit="1" customWidth="1"/>
    <col min="2300" max="2300" width="44.5703125" style="1" customWidth="1"/>
    <col min="2301" max="2554" width="11.42578125" style="1"/>
    <col min="2555" max="2555" width="90.7109375" style="1" bestFit="1" customWidth="1"/>
    <col min="2556" max="2556" width="44.5703125" style="1" customWidth="1"/>
    <col min="2557" max="2810" width="11.42578125" style="1"/>
    <col min="2811" max="2811" width="90.7109375" style="1" bestFit="1" customWidth="1"/>
    <col min="2812" max="2812" width="44.5703125" style="1" customWidth="1"/>
    <col min="2813" max="3066" width="11.42578125" style="1"/>
    <col min="3067" max="3067" width="90.7109375" style="1" bestFit="1" customWidth="1"/>
    <col min="3068" max="3068" width="44.5703125" style="1" customWidth="1"/>
    <col min="3069" max="3322" width="11.42578125" style="1"/>
    <col min="3323" max="3323" width="90.7109375" style="1" bestFit="1" customWidth="1"/>
    <col min="3324" max="3324" width="44.5703125" style="1" customWidth="1"/>
    <col min="3325" max="3578" width="11.42578125" style="1"/>
    <col min="3579" max="3579" width="90.7109375" style="1" bestFit="1" customWidth="1"/>
    <col min="3580" max="3580" width="44.5703125" style="1" customWidth="1"/>
    <col min="3581" max="3834" width="11.42578125" style="1"/>
    <col min="3835" max="3835" width="90.7109375" style="1" bestFit="1" customWidth="1"/>
    <col min="3836" max="3836" width="44.5703125" style="1" customWidth="1"/>
    <col min="3837" max="4090" width="11.42578125" style="1"/>
    <col min="4091" max="4091" width="90.7109375" style="1" bestFit="1" customWidth="1"/>
    <col min="4092" max="4092" width="44.5703125" style="1" customWidth="1"/>
    <col min="4093" max="4346" width="11.42578125" style="1"/>
    <col min="4347" max="4347" width="90.7109375" style="1" bestFit="1" customWidth="1"/>
    <col min="4348" max="4348" width="44.5703125" style="1" customWidth="1"/>
    <col min="4349" max="4602" width="11.42578125" style="1"/>
    <col min="4603" max="4603" width="90.7109375" style="1" bestFit="1" customWidth="1"/>
    <col min="4604" max="4604" width="44.5703125" style="1" customWidth="1"/>
    <col min="4605" max="4858" width="11.42578125" style="1"/>
    <col min="4859" max="4859" width="90.7109375" style="1" bestFit="1" customWidth="1"/>
    <col min="4860" max="4860" width="44.5703125" style="1" customWidth="1"/>
    <col min="4861" max="5114" width="11.42578125" style="1"/>
    <col min="5115" max="5115" width="90.7109375" style="1" bestFit="1" customWidth="1"/>
    <col min="5116" max="5116" width="44.5703125" style="1" customWidth="1"/>
    <col min="5117" max="5370" width="11.42578125" style="1"/>
    <col min="5371" max="5371" width="90.7109375" style="1" bestFit="1" customWidth="1"/>
    <col min="5372" max="5372" width="44.5703125" style="1" customWidth="1"/>
    <col min="5373" max="5626" width="11.42578125" style="1"/>
    <col min="5627" max="5627" width="90.7109375" style="1" bestFit="1" customWidth="1"/>
    <col min="5628" max="5628" width="44.5703125" style="1" customWidth="1"/>
    <col min="5629" max="5882" width="11.42578125" style="1"/>
    <col min="5883" max="5883" width="90.7109375" style="1" bestFit="1" customWidth="1"/>
    <col min="5884" max="5884" width="44.5703125" style="1" customWidth="1"/>
    <col min="5885" max="6138" width="11.42578125" style="1"/>
    <col min="6139" max="6139" width="90.7109375" style="1" bestFit="1" customWidth="1"/>
    <col min="6140" max="6140" width="44.5703125" style="1" customWidth="1"/>
    <col min="6141" max="6394" width="11.42578125" style="1"/>
    <col min="6395" max="6395" width="90.7109375" style="1" bestFit="1" customWidth="1"/>
    <col min="6396" max="6396" width="44.5703125" style="1" customWidth="1"/>
    <col min="6397" max="6650" width="11.42578125" style="1"/>
    <col min="6651" max="6651" width="90.7109375" style="1" bestFit="1" customWidth="1"/>
    <col min="6652" max="6652" width="44.5703125" style="1" customWidth="1"/>
    <col min="6653" max="6906" width="11.42578125" style="1"/>
    <col min="6907" max="6907" width="90.7109375" style="1" bestFit="1" customWidth="1"/>
    <col min="6908" max="6908" width="44.5703125" style="1" customWidth="1"/>
    <col min="6909" max="7162" width="11.42578125" style="1"/>
    <col min="7163" max="7163" width="90.7109375" style="1" bestFit="1" customWidth="1"/>
    <col min="7164" max="7164" width="44.5703125" style="1" customWidth="1"/>
    <col min="7165" max="7418" width="11.42578125" style="1"/>
    <col min="7419" max="7419" width="90.7109375" style="1" bestFit="1" customWidth="1"/>
    <col min="7420" max="7420" width="44.5703125" style="1" customWidth="1"/>
    <col min="7421" max="7674" width="11.42578125" style="1"/>
    <col min="7675" max="7675" width="90.7109375" style="1" bestFit="1" customWidth="1"/>
    <col min="7676" max="7676" width="44.5703125" style="1" customWidth="1"/>
    <col min="7677" max="7930" width="11.42578125" style="1"/>
    <col min="7931" max="7931" width="90.7109375" style="1" bestFit="1" customWidth="1"/>
    <col min="7932" max="7932" width="44.5703125" style="1" customWidth="1"/>
    <col min="7933" max="8186" width="11.42578125" style="1"/>
    <col min="8187" max="8187" width="90.7109375" style="1" bestFit="1" customWidth="1"/>
    <col min="8188" max="8188" width="44.5703125" style="1" customWidth="1"/>
    <col min="8189" max="8442" width="11.42578125" style="1"/>
    <col min="8443" max="8443" width="90.7109375" style="1" bestFit="1" customWidth="1"/>
    <col min="8444" max="8444" width="44.5703125" style="1" customWidth="1"/>
    <col min="8445" max="8698" width="11.42578125" style="1"/>
    <col min="8699" max="8699" width="90.7109375" style="1" bestFit="1" customWidth="1"/>
    <col min="8700" max="8700" width="44.5703125" style="1" customWidth="1"/>
    <col min="8701" max="8954" width="11.42578125" style="1"/>
    <col min="8955" max="8955" width="90.7109375" style="1" bestFit="1" customWidth="1"/>
    <col min="8956" max="8956" width="44.5703125" style="1" customWidth="1"/>
    <col min="8957" max="9210" width="11.42578125" style="1"/>
    <col min="9211" max="9211" width="90.7109375" style="1" bestFit="1" customWidth="1"/>
    <col min="9212" max="9212" width="44.5703125" style="1" customWidth="1"/>
    <col min="9213" max="9466" width="11.42578125" style="1"/>
    <col min="9467" max="9467" width="90.7109375" style="1" bestFit="1" customWidth="1"/>
    <col min="9468" max="9468" width="44.5703125" style="1" customWidth="1"/>
    <col min="9469" max="9722" width="11.42578125" style="1"/>
    <col min="9723" max="9723" width="90.7109375" style="1" bestFit="1" customWidth="1"/>
    <col min="9724" max="9724" width="44.5703125" style="1" customWidth="1"/>
    <col min="9725" max="9978" width="11.42578125" style="1"/>
    <col min="9979" max="9979" width="90.7109375" style="1" bestFit="1" customWidth="1"/>
    <col min="9980" max="9980" width="44.5703125" style="1" customWidth="1"/>
    <col min="9981" max="10234" width="11.42578125" style="1"/>
    <col min="10235" max="10235" width="90.7109375" style="1" bestFit="1" customWidth="1"/>
    <col min="10236" max="10236" width="44.5703125" style="1" customWidth="1"/>
    <col min="10237" max="10490" width="11.42578125" style="1"/>
    <col min="10491" max="10491" width="90.7109375" style="1" bestFit="1" customWidth="1"/>
    <col min="10492" max="10492" width="44.5703125" style="1" customWidth="1"/>
    <col min="10493" max="10746" width="11.42578125" style="1"/>
    <col min="10747" max="10747" width="90.7109375" style="1" bestFit="1" customWidth="1"/>
    <col min="10748" max="10748" width="44.5703125" style="1" customWidth="1"/>
    <col min="10749" max="11002" width="11.42578125" style="1"/>
    <col min="11003" max="11003" width="90.7109375" style="1" bestFit="1" customWidth="1"/>
    <col min="11004" max="11004" width="44.5703125" style="1" customWidth="1"/>
    <col min="11005" max="11258" width="11.42578125" style="1"/>
    <col min="11259" max="11259" width="90.7109375" style="1" bestFit="1" customWidth="1"/>
    <col min="11260" max="11260" width="44.5703125" style="1" customWidth="1"/>
    <col min="11261" max="11514" width="11.42578125" style="1"/>
    <col min="11515" max="11515" width="90.7109375" style="1" bestFit="1" customWidth="1"/>
    <col min="11516" max="11516" width="44.5703125" style="1" customWidth="1"/>
    <col min="11517" max="11770" width="11.42578125" style="1"/>
    <col min="11771" max="11771" width="90.7109375" style="1" bestFit="1" customWidth="1"/>
    <col min="11772" max="11772" width="44.5703125" style="1" customWidth="1"/>
    <col min="11773" max="12026" width="11.42578125" style="1"/>
    <col min="12027" max="12027" width="90.7109375" style="1" bestFit="1" customWidth="1"/>
    <col min="12028" max="12028" width="44.5703125" style="1" customWidth="1"/>
    <col min="12029" max="12282" width="11.42578125" style="1"/>
    <col min="12283" max="12283" width="90.7109375" style="1" bestFit="1" customWidth="1"/>
    <col min="12284" max="12284" width="44.5703125" style="1" customWidth="1"/>
    <col min="12285" max="12538" width="11.42578125" style="1"/>
    <col min="12539" max="12539" width="90.7109375" style="1" bestFit="1" customWidth="1"/>
    <col min="12540" max="12540" width="44.5703125" style="1" customWidth="1"/>
    <col min="12541" max="12794" width="11.42578125" style="1"/>
    <col min="12795" max="12795" width="90.7109375" style="1" bestFit="1" customWidth="1"/>
    <col min="12796" max="12796" width="44.5703125" style="1" customWidth="1"/>
    <col min="12797" max="13050" width="11.42578125" style="1"/>
    <col min="13051" max="13051" width="90.7109375" style="1" bestFit="1" customWidth="1"/>
    <col min="13052" max="13052" width="44.5703125" style="1" customWidth="1"/>
    <col min="13053" max="13306" width="11.42578125" style="1"/>
    <col min="13307" max="13307" width="90.7109375" style="1" bestFit="1" customWidth="1"/>
    <col min="13308" max="13308" width="44.5703125" style="1" customWidth="1"/>
    <col min="13309" max="13562" width="11.42578125" style="1"/>
    <col min="13563" max="13563" width="90.7109375" style="1" bestFit="1" customWidth="1"/>
    <col min="13564" max="13564" width="44.5703125" style="1" customWidth="1"/>
    <col min="13565" max="13818" width="11.42578125" style="1"/>
    <col min="13819" max="13819" width="90.7109375" style="1" bestFit="1" customWidth="1"/>
    <col min="13820" max="13820" width="44.5703125" style="1" customWidth="1"/>
    <col min="13821" max="14074" width="11.42578125" style="1"/>
    <col min="14075" max="14075" width="90.7109375" style="1" bestFit="1" customWidth="1"/>
    <col min="14076" max="14076" width="44.5703125" style="1" customWidth="1"/>
    <col min="14077" max="14330" width="11.42578125" style="1"/>
    <col min="14331" max="14331" width="90.7109375" style="1" bestFit="1" customWidth="1"/>
    <col min="14332" max="14332" width="44.5703125" style="1" customWidth="1"/>
    <col min="14333" max="14586" width="11.42578125" style="1"/>
    <col min="14587" max="14587" width="90.7109375" style="1" bestFit="1" customWidth="1"/>
    <col min="14588" max="14588" width="44.5703125" style="1" customWidth="1"/>
    <col min="14589" max="14842" width="11.42578125" style="1"/>
    <col min="14843" max="14843" width="90.7109375" style="1" bestFit="1" customWidth="1"/>
    <col min="14844" max="14844" width="44.5703125" style="1" customWidth="1"/>
    <col min="14845" max="15098" width="11.42578125" style="1"/>
    <col min="15099" max="15099" width="90.7109375" style="1" bestFit="1" customWidth="1"/>
    <col min="15100" max="15100" width="44.5703125" style="1" customWidth="1"/>
    <col min="15101" max="15354" width="11.42578125" style="1"/>
    <col min="15355" max="15355" width="90.7109375" style="1" bestFit="1" customWidth="1"/>
    <col min="15356" max="15356" width="44.5703125" style="1" customWidth="1"/>
    <col min="15357" max="15610" width="11.42578125" style="1"/>
    <col min="15611" max="15611" width="90.7109375" style="1" bestFit="1" customWidth="1"/>
    <col min="15612" max="15612" width="44.5703125" style="1" customWidth="1"/>
    <col min="15613" max="15866" width="11.42578125" style="1"/>
    <col min="15867" max="15867" width="90.7109375" style="1" bestFit="1" customWidth="1"/>
    <col min="15868" max="15868" width="44.5703125" style="1" customWidth="1"/>
    <col min="15869" max="16122" width="11.42578125" style="1"/>
    <col min="16123" max="16123" width="90.7109375" style="1" bestFit="1" customWidth="1"/>
    <col min="16124" max="16124" width="44.5703125" style="1" customWidth="1"/>
    <col min="16125" max="16384" width="11.42578125" style="1"/>
  </cols>
  <sheetData>
    <row r="1" spans="1:4" s="4" customFormat="1" ht="45">
      <c r="A1" s="2" t="s">
        <v>0</v>
      </c>
      <c r="B1" s="3" t="s">
        <v>81</v>
      </c>
      <c r="C1" s="3" t="s">
        <v>82</v>
      </c>
      <c r="D1" s="3" t="s">
        <v>83</v>
      </c>
    </row>
    <row r="2" spans="1:4" ht="19.5" customHeight="1">
      <c r="A2" s="252" t="s">
        <v>1</v>
      </c>
      <c r="B2" s="252"/>
      <c r="C2" s="252"/>
      <c r="D2" s="252"/>
    </row>
    <row r="3" spans="1:4" ht="19.5" customHeight="1">
      <c r="A3" s="17" t="s">
        <v>63</v>
      </c>
      <c r="B3" s="18" t="s">
        <v>74</v>
      </c>
      <c r="C3" s="17"/>
      <c r="D3" s="17"/>
    </row>
    <row r="4" spans="1:4">
      <c r="A4" s="17" t="s">
        <v>64</v>
      </c>
      <c r="B4" s="17" t="s">
        <v>847</v>
      </c>
      <c r="C4" s="17" t="s">
        <v>76</v>
      </c>
      <c r="D4" s="17" t="s">
        <v>76</v>
      </c>
    </row>
    <row r="5" spans="1:4">
      <c r="A5" s="17" t="s">
        <v>65</v>
      </c>
      <c r="B5" s="17" t="s">
        <v>2</v>
      </c>
      <c r="C5" s="17" t="s">
        <v>76</v>
      </c>
      <c r="D5" s="17" t="s">
        <v>76</v>
      </c>
    </row>
    <row r="6" spans="1:4">
      <c r="A6" s="17" t="s">
        <v>66</v>
      </c>
      <c r="B6" s="17" t="s">
        <v>848</v>
      </c>
      <c r="C6" s="17" t="s">
        <v>76</v>
      </c>
      <c r="D6" s="17" t="s">
        <v>76</v>
      </c>
    </row>
    <row r="7" spans="1:4">
      <c r="A7" s="17" t="s">
        <v>849</v>
      </c>
      <c r="B7" s="17" t="s">
        <v>825</v>
      </c>
      <c r="C7" s="17" t="s">
        <v>76</v>
      </c>
      <c r="D7" s="17" t="s">
        <v>76</v>
      </c>
    </row>
    <row r="8" spans="1:4">
      <c r="A8" s="17" t="s">
        <v>6</v>
      </c>
      <c r="B8" s="17" t="s">
        <v>2</v>
      </c>
      <c r="C8" s="17" t="s">
        <v>77</v>
      </c>
      <c r="D8" s="17" t="s">
        <v>77</v>
      </c>
    </row>
    <row r="9" spans="1:4">
      <c r="A9" s="17" t="s">
        <v>13</v>
      </c>
      <c r="B9" s="17" t="s">
        <v>2</v>
      </c>
      <c r="C9" s="17" t="s">
        <v>76</v>
      </c>
      <c r="D9" s="17" t="s">
        <v>78</v>
      </c>
    </row>
    <row r="10" spans="1:4">
      <c r="A10" s="17" t="s">
        <v>67</v>
      </c>
      <c r="B10" s="17" t="s">
        <v>14</v>
      </c>
      <c r="C10" s="17" t="s">
        <v>76</v>
      </c>
      <c r="D10" s="17" t="s">
        <v>78</v>
      </c>
    </row>
    <row r="11" spans="1:4">
      <c r="A11" s="17" t="s">
        <v>826</v>
      </c>
      <c r="B11" s="17" t="s">
        <v>4</v>
      </c>
      <c r="C11" s="17" t="s">
        <v>76</v>
      </c>
      <c r="D11" s="17" t="s">
        <v>78</v>
      </c>
    </row>
    <row r="12" spans="1:4">
      <c r="A12" s="17" t="s">
        <v>7</v>
      </c>
      <c r="B12" s="17" t="s">
        <v>2</v>
      </c>
      <c r="C12" s="17" t="s">
        <v>77</v>
      </c>
      <c r="D12" s="17" t="s">
        <v>77</v>
      </c>
    </row>
    <row r="13" spans="1:4">
      <c r="A13" s="17" t="s">
        <v>3</v>
      </c>
      <c r="B13" s="17" t="s">
        <v>4</v>
      </c>
      <c r="C13" s="17" t="s">
        <v>76</v>
      </c>
      <c r="D13" s="17" t="s">
        <v>78</v>
      </c>
    </row>
    <row r="14" spans="1:4">
      <c r="A14" s="17" t="s">
        <v>8</v>
      </c>
      <c r="B14" s="17" t="s">
        <v>831</v>
      </c>
      <c r="C14" s="17" t="s">
        <v>77</v>
      </c>
      <c r="D14" s="17" t="s">
        <v>77</v>
      </c>
    </row>
    <row r="15" spans="1:4">
      <c r="A15" s="17" t="s">
        <v>9</v>
      </c>
      <c r="B15" s="17" t="s">
        <v>831</v>
      </c>
      <c r="C15" s="17" t="s">
        <v>77</v>
      </c>
      <c r="D15" s="17" t="s">
        <v>77</v>
      </c>
    </row>
    <row r="16" spans="1:4">
      <c r="A16" s="17" t="s">
        <v>68</v>
      </c>
      <c r="B16" s="17" t="s">
        <v>831</v>
      </c>
      <c r="C16" s="17" t="s">
        <v>77</v>
      </c>
      <c r="D16" s="17" t="s">
        <v>77</v>
      </c>
    </row>
    <row r="17" spans="1:4">
      <c r="A17" s="17" t="s">
        <v>69</v>
      </c>
      <c r="B17" s="17" t="s">
        <v>2</v>
      </c>
      <c r="C17" s="17" t="s">
        <v>79</v>
      </c>
      <c r="D17" s="17" t="s">
        <v>79</v>
      </c>
    </row>
    <row r="18" spans="1:4">
      <c r="A18" s="17" t="s">
        <v>5</v>
      </c>
      <c r="B18" s="17" t="s">
        <v>2</v>
      </c>
      <c r="C18" s="17" t="s">
        <v>79</v>
      </c>
      <c r="D18" s="17" t="s">
        <v>79</v>
      </c>
    </row>
    <row r="19" spans="1:4">
      <c r="A19" s="17" t="s">
        <v>10</v>
      </c>
      <c r="B19" s="17" t="s">
        <v>71</v>
      </c>
      <c r="C19" s="17" t="s">
        <v>79</v>
      </c>
      <c r="D19" s="17" t="s">
        <v>79</v>
      </c>
    </row>
    <row r="20" spans="1:4">
      <c r="A20" s="17" t="s">
        <v>11</v>
      </c>
      <c r="B20" s="17" t="s">
        <v>71</v>
      </c>
      <c r="C20" s="17" t="s">
        <v>79</v>
      </c>
      <c r="D20" s="17" t="s">
        <v>79</v>
      </c>
    </row>
    <row r="21" spans="1:4">
      <c r="A21" s="17" t="s">
        <v>12</v>
      </c>
      <c r="B21" s="17" t="s">
        <v>71</v>
      </c>
      <c r="C21" s="17" t="s">
        <v>79</v>
      </c>
      <c r="D21" s="17" t="s">
        <v>79</v>
      </c>
    </row>
    <row r="22" spans="1:4">
      <c r="A22" s="17" t="s">
        <v>15</v>
      </c>
      <c r="B22" s="17" t="s">
        <v>16</v>
      </c>
      <c r="C22" s="17" t="s">
        <v>76</v>
      </c>
      <c r="D22" s="17" t="s">
        <v>76</v>
      </c>
    </row>
    <row r="23" spans="1:4">
      <c r="A23" s="17" t="s">
        <v>17</v>
      </c>
      <c r="B23" s="17" t="s">
        <v>16</v>
      </c>
      <c r="C23" s="17" t="s">
        <v>76</v>
      </c>
      <c r="D23" s="17" t="s">
        <v>76</v>
      </c>
    </row>
    <row r="24" spans="1:4">
      <c r="A24" s="17" t="s">
        <v>72</v>
      </c>
      <c r="B24" s="17" t="s">
        <v>73</v>
      </c>
      <c r="C24" s="17" t="s">
        <v>76</v>
      </c>
      <c r="D24" s="17" t="s">
        <v>76</v>
      </c>
    </row>
    <row r="25" spans="1:4">
      <c r="A25" s="17" t="s">
        <v>828</v>
      </c>
      <c r="B25" s="17" t="s">
        <v>2</v>
      </c>
      <c r="C25" s="17" t="s">
        <v>78</v>
      </c>
      <c r="D25" s="17" t="s">
        <v>829</v>
      </c>
    </row>
    <row r="26" spans="1:4" ht="19.5" customHeight="1">
      <c r="A26" s="252" t="s">
        <v>18</v>
      </c>
      <c r="B26" s="252"/>
      <c r="C26" s="252"/>
      <c r="D26" s="252"/>
    </row>
    <row r="27" spans="1:4" ht="19.5" customHeight="1">
      <c r="A27" s="17" t="s">
        <v>63</v>
      </c>
      <c r="B27" s="18" t="s">
        <v>74</v>
      </c>
      <c r="C27" s="17" t="s">
        <v>75</v>
      </c>
      <c r="D27" s="17" t="s">
        <v>75</v>
      </c>
    </row>
    <row r="28" spans="1:4" ht="19.5" customHeight="1">
      <c r="A28" s="17" t="s">
        <v>80</v>
      </c>
      <c r="B28" s="18" t="s">
        <v>74</v>
      </c>
      <c r="C28" s="17" t="s">
        <v>75</v>
      </c>
      <c r="D28" s="17" t="s">
        <v>75</v>
      </c>
    </row>
    <row r="29" spans="1:4">
      <c r="A29" s="17" t="s">
        <v>64</v>
      </c>
      <c r="B29" s="17" t="s">
        <v>847</v>
      </c>
      <c r="C29" s="17" t="s">
        <v>76</v>
      </c>
      <c r="D29" s="17" t="s">
        <v>76</v>
      </c>
    </row>
    <row r="30" spans="1:4">
      <c r="A30" s="17" t="s">
        <v>65</v>
      </c>
      <c r="B30" s="17" t="s">
        <v>2</v>
      </c>
      <c r="C30" s="17" t="s">
        <v>76</v>
      </c>
      <c r="D30" s="17" t="s">
        <v>76</v>
      </c>
    </row>
    <row r="31" spans="1:4">
      <c r="A31" s="17" t="s">
        <v>66</v>
      </c>
      <c r="B31" s="17" t="s">
        <v>848</v>
      </c>
      <c r="C31" s="17" t="s">
        <v>76</v>
      </c>
      <c r="D31" s="17" t="s">
        <v>76</v>
      </c>
    </row>
    <row r="32" spans="1:4">
      <c r="A32" s="17" t="s">
        <v>849</v>
      </c>
      <c r="B32" s="17" t="s">
        <v>70</v>
      </c>
      <c r="C32" s="17" t="s">
        <v>76</v>
      </c>
      <c r="D32" s="17" t="s">
        <v>76</v>
      </c>
    </row>
    <row r="33" spans="1:4">
      <c r="A33" s="17" t="s">
        <v>6</v>
      </c>
      <c r="B33" s="17" t="s">
        <v>2</v>
      </c>
      <c r="C33" s="17" t="s">
        <v>77</v>
      </c>
      <c r="D33" s="17" t="s">
        <v>77</v>
      </c>
    </row>
    <row r="34" spans="1:4">
      <c r="A34" s="17" t="s">
        <v>13</v>
      </c>
      <c r="B34" s="17" t="s">
        <v>2</v>
      </c>
      <c r="C34" s="17" t="s">
        <v>76</v>
      </c>
      <c r="D34" s="17" t="s">
        <v>78</v>
      </c>
    </row>
    <row r="35" spans="1:4">
      <c r="A35" s="17" t="s">
        <v>67</v>
      </c>
      <c r="B35" s="17" t="s">
        <v>14</v>
      </c>
      <c r="C35" s="17" t="s">
        <v>76</v>
      </c>
      <c r="D35" s="17" t="s">
        <v>78</v>
      </c>
    </row>
    <row r="36" spans="1:4">
      <c r="A36" s="17" t="s">
        <v>826</v>
      </c>
      <c r="B36" s="17" t="s">
        <v>827</v>
      </c>
      <c r="C36" s="17" t="s">
        <v>76</v>
      </c>
      <c r="D36" s="17" t="s">
        <v>78</v>
      </c>
    </row>
    <row r="37" spans="1:4">
      <c r="A37" s="17" t="s">
        <v>7</v>
      </c>
      <c r="B37" s="17" t="s">
        <v>2</v>
      </c>
      <c r="C37" s="17" t="s">
        <v>77</v>
      </c>
      <c r="D37" s="17" t="s">
        <v>77</v>
      </c>
    </row>
    <row r="38" spans="1:4">
      <c r="A38" s="17" t="s">
        <v>3</v>
      </c>
      <c r="B38" s="17" t="s">
        <v>4</v>
      </c>
      <c r="C38" s="17" t="s">
        <v>76</v>
      </c>
      <c r="D38" s="17" t="s">
        <v>78</v>
      </c>
    </row>
    <row r="39" spans="1:4">
      <c r="A39" s="17" t="s">
        <v>8</v>
      </c>
      <c r="B39" s="17" t="s">
        <v>831</v>
      </c>
      <c r="C39" s="17" t="s">
        <v>77</v>
      </c>
      <c r="D39" s="17" t="s">
        <v>77</v>
      </c>
    </row>
    <row r="40" spans="1:4">
      <c r="A40" s="17" t="s">
        <v>9</v>
      </c>
      <c r="B40" s="17" t="s">
        <v>831</v>
      </c>
      <c r="C40" s="17" t="s">
        <v>77</v>
      </c>
      <c r="D40" s="17" t="s">
        <v>77</v>
      </c>
    </row>
    <row r="41" spans="1:4">
      <c r="A41" s="17" t="s">
        <v>68</v>
      </c>
      <c r="B41" s="17" t="s">
        <v>831</v>
      </c>
      <c r="C41" s="17" t="s">
        <v>77</v>
      </c>
      <c r="D41" s="17" t="s">
        <v>77</v>
      </c>
    </row>
    <row r="42" spans="1:4">
      <c r="A42" s="17" t="s">
        <v>359</v>
      </c>
      <c r="B42" s="17" t="s">
        <v>2</v>
      </c>
      <c r="C42" s="17" t="s">
        <v>79</v>
      </c>
      <c r="D42" s="17" t="s">
        <v>79</v>
      </c>
    </row>
    <row r="43" spans="1:4">
      <c r="A43" s="17" t="s">
        <v>5</v>
      </c>
      <c r="B43" s="17" t="s">
        <v>2</v>
      </c>
      <c r="C43" s="17" t="s">
        <v>79</v>
      </c>
      <c r="D43" s="17" t="s">
        <v>79</v>
      </c>
    </row>
    <row r="44" spans="1:4">
      <c r="A44" s="17" t="s">
        <v>10</v>
      </c>
      <c r="B44" s="17" t="s">
        <v>71</v>
      </c>
      <c r="C44" s="17" t="s">
        <v>79</v>
      </c>
      <c r="D44" s="17" t="s">
        <v>79</v>
      </c>
    </row>
    <row r="45" spans="1:4">
      <c r="A45" s="17" t="s">
        <v>11</v>
      </c>
      <c r="B45" s="17" t="s">
        <v>71</v>
      </c>
      <c r="C45" s="17" t="s">
        <v>79</v>
      </c>
      <c r="D45" s="17" t="s">
        <v>79</v>
      </c>
    </row>
    <row r="46" spans="1:4">
      <c r="A46" s="17" t="s">
        <v>12</v>
      </c>
      <c r="B46" s="17" t="s">
        <v>71</v>
      </c>
      <c r="C46" s="17" t="s">
        <v>79</v>
      </c>
      <c r="D46" s="17" t="s">
        <v>79</v>
      </c>
    </row>
    <row r="47" spans="1:4">
      <c r="A47" s="17" t="s">
        <v>15</v>
      </c>
      <c r="B47" s="17" t="s">
        <v>16</v>
      </c>
      <c r="C47" s="17" t="s">
        <v>76</v>
      </c>
      <c r="D47" s="17" t="s">
        <v>76</v>
      </c>
    </row>
    <row r="48" spans="1:4">
      <c r="A48" s="17" t="s">
        <v>17</v>
      </c>
      <c r="B48" s="17" t="s">
        <v>16</v>
      </c>
      <c r="C48" s="17" t="s">
        <v>76</v>
      </c>
      <c r="D48" s="17" t="s">
        <v>76</v>
      </c>
    </row>
    <row r="49" spans="1:4">
      <c r="A49" s="17" t="s">
        <v>72</v>
      </c>
      <c r="B49" s="17" t="s">
        <v>73</v>
      </c>
      <c r="C49" s="17" t="s">
        <v>76</v>
      </c>
      <c r="D49" s="17" t="s">
        <v>76</v>
      </c>
    </row>
    <row r="50" spans="1:4">
      <c r="A50" s="17" t="s">
        <v>828</v>
      </c>
      <c r="B50" s="17" t="s">
        <v>2</v>
      </c>
      <c r="C50" s="17" t="s">
        <v>78</v>
      </c>
      <c r="D50" s="17" t="s">
        <v>829</v>
      </c>
    </row>
    <row r="51" spans="1:4" ht="18.75">
      <c r="A51" s="252" t="s">
        <v>19</v>
      </c>
      <c r="B51" s="252"/>
      <c r="C51" s="253"/>
      <c r="D51" s="253"/>
    </row>
    <row r="52" spans="1:4">
      <c r="A52" s="17" t="s">
        <v>63</v>
      </c>
      <c r="B52" s="18" t="s">
        <v>74</v>
      </c>
      <c r="C52" s="17" t="s">
        <v>75</v>
      </c>
      <c r="D52" s="17" t="s">
        <v>75</v>
      </c>
    </row>
    <row r="53" spans="1:4">
      <c r="A53" s="17" t="s">
        <v>80</v>
      </c>
      <c r="B53" s="18" t="s">
        <v>74</v>
      </c>
      <c r="C53" s="17" t="s">
        <v>75</v>
      </c>
      <c r="D53" s="17" t="s">
        <v>75</v>
      </c>
    </row>
    <row r="54" spans="1:4">
      <c r="A54" s="17" t="s">
        <v>358</v>
      </c>
      <c r="B54" s="18" t="s">
        <v>74</v>
      </c>
      <c r="C54" s="17" t="s">
        <v>75</v>
      </c>
      <c r="D54" s="17" t="s">
        <v>75</v>
      </c>
    </row>
    <row r="55" spans="1:4">
      <c r="A55" s="17" t="s">
        <v>64</v>
      </c>
      <c r="B55" s="17" t="s">
        <v>847</v>
      </c>
      <c r="C55" s="17" t="s">
        <v>76</v>
      </c>
      <c r="D55" s="17" t="s">
        <v>76</v>
      </c>
    </row>
    <row r="56" spans="1:4">
      <c r="A56" s="17" t="s">
        <v>65</v>
      </c>
      <c r="B56" s="17" t="s">
        <v>2</v>
      </c>
      <c r="C56" s="17" t="s">
        <v>76</v>
      </c>
      <c r="D56" s="17" t="s">
        <v>76</v>
      </c>
    </row>
    <row r="57" spans="1:4">
      <c r="A57" s="17" t="s">
        <v>66</v>
      </c>
      <c r="B57" s="17" t="s">
        <v>848</v>
      </c>
      <c r="C57" s="17" t="s">
        <v>76</v>
      </c>
      <c r="D57" s="17" t="s">
        <v>76</v>
      </c>
    </row>
    <row r="58" spans="1:4">
      <c r="A58" s="17" t="s">
        <v>850</v>
      </c>
      <c r="B58" s="17" t="s">
        <v>70</v>
      </c>
      <c r="C58" s="17" t="s">
        <v>76</v>
      </c>
      <c r="D58" s="17" t="s">
        <v>76</v>
      </c>
    </row>
    <row r="59" spans="1:4">
      <c r="A59" s="17" t="s">
        <v>6</v>
      </c>
      <c r="B59" s="17" t="s">
        <v>2</v>
      </c>
      <c r="C59" s="17" t="s">
        <v>77</v>
      </c>
      <c r="D59" s="17" t="s">
        <v>77</v>
      </c>
    </row>
    <row r="60" spans="1:4">
      <c r="A60" s="17" t="s">
        <v>13</v>
      </c>
      <c r="B60" s="17" t="s">
        <v>2</v>
      </c>
      <c r="C60" s="17" t="s">
        <v>76</v>
      </c>
      <c r="D60" s="17" t="s">
        <v>78</v>
      </c>
    </row>
    <row r="61" spans="1:4">
      <c r="A61" s="17" t="s">
        <v>67</v>
      </c>
      <c r="B61" s="17" t="s">
        <v>14</v>
      </c>
      <c r="C61" s="17" t="s">
        <v>76</v>
      </c>
      <c r="D61" s="17" t="s">
        <v>78</v>
      </c>
    </row>
    <row r="62" spans="1:4">
      <c r="A62" s="17" t="s">
        <v>826</v>
      </c>
      <c r="B62" s="17" t="s">
        <v>4</v>
      </c>
      <c r="C62" s="17" t="s">
        <v>76</v>
      </c>
      <c r="D62" s="17" t="s">
        <v>78</v>
      </c>
    </row>
    <row r="63" spans="1:4">
      <c r="A63" s="17" t="s">
        <v>7</v>
      </c>
      <c r="B63" s="17" t="s">
        <v>2</v>
      </c>
      <c r="C63" s="17" t="s">
        <v>77</v>
      </c>
      <c r="D63" s="17" t="s">
        <v>77</v>
      </c>
    </row>
    <row r="64" spans="1:4">
      <c r="A64" s="17" t="s">
        <v>3</v>
      </c>
      <c r="B64" s="17" t="s">
        <v>4</v>
      </c>
      <c r="C64" s="17" t="s">
        <v>76</v>
      </c>
      <c r="D64" s="17" t="s">
        <v>78</v>
      </c>
    </row>
    <row r="65" spans="1:4">
      <c r="A65" s="17" t="s">
        <v>8</v>
      </c>
      <c r="B65" s="17" t="s">
        <v>831</v>
      </c>
      <c r="C65" s="17" t="s">
        <v>77</v>
      </c>
      <c r="D65" s="17" t="s">
        <v>77</v>
      </c>
    </row>
    <row r="66" spans="1:4">
      <c r="A66" s="17" t="s">
        <v>9</v>
      </c>
      <c r="B66" s="17" t="s">
        <v>831</v>
      </c>
      <c r="C66" s="17" t="s">
        <v>77</v>
      </c>
      <c r="D66" s="17" t="s">
        <v>77</v>
      </c>
    </row>
    <row r="67" spans="1:4">
      <c r="A67" s="17" t="s">
        <v>68</v>
      </c>
      <c r="B67" s="17" t="s">
        <v>831</v>
      </c>
      <c r="C67" s="17" t="s">
        <v>77</v>
      </c>
      <c r="D67" s="17" t="s">
        <v>77</v>
      </c>
    </row>
    <row r="68" spans="1:4">
      <c r="A68" s="17" t="s">
        <v>69</v>
      </c>
      <c r="B68" s="17" t="s">
        <v>2</v>
      </c>
      <c r="C68" s="17" t="s">
        <v>79</v>
      </c>
      <c r="D68" s="17" t="s">
        <v>79</v>
      </c>
    </row>
    <row r="69" spans="1:4">
      <c r="A69" s="17" t="s">
        <v>5</v>
      </c>
      <c r="B69" s="17" t="s">
        <v>2</v>
      </c>
      <c r="C69" s="17" t="s">
        <v>79</v>
      </c>
      <c r="D69" s="17" t="s">
        <v>79</v>
      </c>
    </row>
    <row r="70" spans="1:4">
      <c r="A70" s="17" t="s">
        <v>10</v>
      </c>
      <c r="B70" s="17" t="s">
        <v>71</v>
      </c>
      <c r="C70" s="17" t="s">
        <v>79</v>
      </c>
      <c r="D70" s="17" t="s">
        <v>79</v>
      </c>
    </row>
    <row r="71" spans="1:4">
      <c r="A71" s="17" t="s">
        <v>11</v>
      </c>
      <c r="B71" s="17" t="s">
        <v>71</v>
      </c>
      <c r="C71" s="17" t="s">
        <v>79</v>
      </c>
      <c r="D71" s="17" t="s">
        <v>79</v>
      </c>
    </row>
    <row r="72" spans="1:4">
      <c r="A72" s="17" t="s">
        <v>12</v>
      </c>
      <c r="B72" s="17" t="s">
        <v>71</v>
      </c>
      <c r="C72" s="17" t="s">
        <v>79</v>
      </c>
      <c r="D72" s="17" t="s">
        <v>79</v>
      </c>
    </row>
    <row r="73" spans="1:4">
      <c r="A73" s="17" t="s">
        <v>15</v>
      </c>
      <c r="B73" s="17" t="s">
        <v>16</v>
      </c>
      <c r="C73" s="17" t="s">
        <v>76</v>
      </c>
      <c r="D73" s="17" t="s">
        <v>76</v>
      </c>
    </row>
    <row r="74" spans="1:4">
      <c r="A74" s="17" t="s">
        <v>17</v>
      </c>
      <c r="B74" s="17" t="s">
        <v>16</v>
      </c>
      <c r="C74" s="17" t="s">
        <v>76</v>
      </c>
      <c r="D74" s="17" t="s">
        <v>76</v>
      </c>
    </row>
    <row r="75" spans="1:4">
      <c r="A75" s="17" t="s">
        <v>72</v>
      </c>
      <c r="B75" s="17" t="s">
        <v>73</v>
      </c>
      <c r="C75" s="17" t="s">
        <v>76</v>
      </c>
      <c r="D75" s="17" t="s">
        <v>76</v>
      </c>
    </row>
    <row r="76" spans="1:4">
      <c r="A76" s="17" t="s">
        <v>828</v>
      </c>
      <c r="B76" s="17" t="s">
        <v>2</v>
      </c>
      <c r="C76" s="17" t="s">
        <v>78</v>
      </c>
      <c r="D76" s="17" t="s">
        <v>829</v>
      </c>
    </row>
  </sheetData>
  <customSheetViews>
    <customSheetView guid="{4DCE2E05-DC97-4581-876D-271D9F6F2016}" scale="85" topLeftCell="A49">
      <selection activeCell="A95" sqref="A95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26:D26"/>
    <mergeCell ref="A51:D51"/>
    <mergeCell ref="A2:D2"/>
  </mergeCell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I98"/>
  <sheetViews>
    <sheetView workbookViewId="0">
      <selection activeCell="H85" sqref="H85"/>
    </sheetView>
  </sheetViews>
  <sheetFormatPr baseColWidth="10" defaultColWidth="11.42578125" defaultRowHeight="15"/>
  <cols>
    <col min="1" max="3" width="11.42578125" style="14"/>
    <col min="4" max="4" width="11.85546875" style="14" bestFit="1" customWidth="1"/>
    <col min="5" max="5" width="30" style="14" bestFit="1" customWidth="1"/>
    <col min="6" max="6" width="29.42578125" style="14" bestFit="1" customWidth="1"/>
    <col min="7" max="7" width="5.85546875" style="14" customWidth="1"/>
    <col min="8" max="8" width="35.7109375" style="14" bestFit="1" customWidth="1"/>
    <col min="9" max="16384" width="11.42578125" style="14"/>
  </cols>
  <sheetData>
    <row r="1" spans="1:9" ht="15.75" thickBot="1">
      <c r="A1" s="14" t="s">
        <v>917</v>
      </c>
      <c r="B1" s="29">
        <v>43276</v>
      </c>
    </row>
    <row r="2" spans="1:9">
      <c r="A2" s="14" t="s">
        <v>918</v>
      </c>
      <c r="B2" s="14">
        <f>COUNTA(D3:D110)</f>
        <v>95</v>
      </c>
      <c r="D2" s="30" t="s">
        <v>919</v>
      </c>
      <c r="E2" s="31" t="s">
        <v>920</v>
      </c>
      <c r="F2" s="31" t="s">
        <v>921</v>
      </c>
      <c r="G2" s="31" t="s">
        <v>333</v>
      </c>
      <c r="H2" s="31" t="s">
        <v>922</v>
      </c>
      <c r="I2" s="32" t="s">
        <v>923</v>
      </c>
    </row>
    <row r="3" spans="1:9">
      <c r="A3" s="13" t="s">
        <v>924</v>
      </c>
      <c r="B3" s="13">
        <v>7</v>
      </c>
      <c r="D3" s="36" t="s">
        <v>925</v>
      </c>
      <c r="E3" s="37" t="s">
        <v>926</v>
      </c>
      <c r="F3" s="37" t="s">
        <v>927</v>
      </c>
      <c r="G3" s="37" t="s">
        <v>928</v>
      </c>
      <c r="H3" s="37" t="s">
        <v>929</v>
      </c>
      <c r="I3" s="43">
        <v>0.01</v>
      </c>
    </row>
    <row r="4" spans="1:9">
      <c r="A4" s="24" t="s">
        <v>930</v>
      </c>
      <c r="B4" s="24"/>
      <c r="D4" s="36" t="s">
        <v>931</v>
      </c>
      <c r="E4" s="37" t="s">
        <v>932</v>
      </c>
      <c r="F4" s="37" t="s">
        <v>927</v>
      </c>
      <c r="G4" s="37"/>
      <c r="H4" s="37"/>
      <c r="I4" s="43"/>
    </row>
    <row r="5" spans="1:9">
      <c r="D5" s="36" t="s">
        <v>933</v>
      </c>
      <c r="E5" s="37" t="s">
        <v>934</v>
      </c>
      <c r="F5" s="37" t="s">
        <v>935</v>
      </c>
      <c r="G5" s="37" t="s">
        <v>936</v>
      </c>
      <c r="H5" s="37"/>
      <c r="I5" s="44"/>
    </row>
    <row r="6" spans="1:9">
      <c r="D6" s="45" t="s">
        <v>937</v>
      </c>
      <c r="E6" s="46" t="s">
        <v>938</v>
      </c>
      <c r="F6" s="37" t="s">
        <v>939</v>
      </c>
      <c r="G6" s="37" t="s">
        <v>928</v>
      </c>
      <c r="H6" s="37" t="s">
        <v>940</v>
      </c>
      <c r="I6" s="44"/>
    </row>
    <row r="7" spans="1:9">
      <c r="D7" s="36" t="s">
        <v>941</v>
      </c>
      <c r="E7" s="46" t="s">
        <v>942</v>
      </c>
      <c r="F7" s="46" t="s">
        <v>943</v>
      </c>
      <c r="G7" s="46" t="s">
        <v>928</v>
      </c>
      <c r="H7" s="37"/>
      <c r="I7" s="44"/>
    </row>
    <row r="8" spans="1:9">
      <c r="D8" s="36" t="s">
        <v>944</v>
      </c>
      <c r="E8" s="37" t="s">
        <v>945</v>
      </c>
      <c r="F8" s="37" t="s">
        <v>927</v>
      </c>
      <c r="G8" s="37"/>
      <c r="H8" s="37"/>
      <c r="I8" s="43">
        <v>1E-3</v>
      </c>
    </row>
    <row r="9" spans="1:9">
      <c r="D9" s="45" t="s">
        <v>946</v>
      </c>
      <c r="E9" s="37" t="s">
        <v>947</v>
      </c>
      <c r="F9" s="37" t="s">
        <v>948</v>
      </c>
      <c r="G9" s="37" t="s">
        <v>936</v>
      </c>
      <c r="H9" s="37" t="s">
        <v>949</v>
      </c>
      <c r="I9" s="44"/>
    </row>
    <row r="10" spans="1:9">
      <c r="D10" s="47" t="s">
        <v>20</v>
      </c>
      <c r="E10" s="48" t="s">
        <v>950</v>
      </c>
      <c r="F10" s="35" t="s">
        <v>951</v>
      </c>
      <c r="G10" s="48" t="s">
        <v>928</v>
      </c>
      <c r="H10" s="48"/>
      <c r="I10" s="49"/>
    </row>
    <row r="11" spans="1:9">
      <c r="D11" s="45" t="s">
        <v>952</v>
      </c>
      <c r="E11" s="46" t="s">
        <v>953</v>
      </c>
      <c r="F11" s="46" t="s">
        <v>954</v>
      </c>
      <c r="G11" s="46" t="s">
        <v>928</v>
      </c>
      <c r="H11" s="37"/>
      <c r="I11" s="44"/>
    </row>
    <row r="12" spans="1:9">
      <c r="D12" s="45" t="s">
        <v>21</v>
      </c>
      <c r="E12" s="46" t="s">
        <v>955</v>
      </c>
      <c r="F12" s="46" t="s">
        <v>939</v>
      </c>
      <c r="G12" s="46" t="s">
        <v>936</v>
      </c>
      <c r="H12" s="46" t="s">
        <v>956</v>
      </c>
      <c r="I12" s="44"/>
    </row>
    <row r="13" spans="1:9">
      <c r="D13" s="45" t="s">
        <v>22</v>
      </c>
      <c r="E13" s="37" t="s">
        <v>22</v>
      </c>
      <c r="F13" s="37" t="s">
        <v>957</v>
      </c>
      <c r="G13" s="37" t="s">
        <v>928</v>
      </c>
      <c r="H13" s="37"/>
      <c r="I13" s="44"/>
    </row>
    <row r="14" spans="1:9">
      <c r="D14" s="45" t="s">
        <v>23</v>
      </c>
      <c r="E14" s="37"/>
      <c r="F14" s="37" t="s">
        <v>958</v>
      </c>
      <c r="G14" s="46" t="s">
        <v>936</v>
      </c>
      <c r="H14" s="37" t="s">
        <v>959</v>
      </c>
      <c r="I14" s="44"/>
    </row>
    <row r="15" spans="1:9">
      <c r="D15" s="50" t="s">
        <v>960</v>
      </c>
      <c r="E15" s="51" t="s">
        <v>961</v>
      </c>
      <c r="F15" s="51" t="s">
        <v>962</v>
      </c>
      <c r="G15" s="46" t="s">
        <v>928</v>
      </c>
      <c r="H15" s="37"/>
      <c r="I15" s="44"/>
    </row>
    <row r="16" spans="1:9">
      <c r="D16" s="50" t="s">
        <v>963</v>
      </c>
      <c r="E16" s="51" t="s">
        <v>964</v>
      </c>
      <c r="F16" s="51"/>
      <c r="G16" s="46" t="s">
        <v>965</v>
      </c>
      <c r="H16" s="37"/>
      <c r="I16" s="44"/>
    </row>
    <row r="17" spans="4:9">
      <c r="D17" s="59" t="s">
        <v>1225</v>
      </c>
      <c r="E17" s="38" t="s">
        <v>1227</v>
      </c>
      <c r="F17" s="38" t="s">
        <v>1226</v>
      </c>
      <c r="G17" s="33"/>
      <c r="H17" s="28" t="s">
        <v>1012</v>
      </c>
      <c r="I17" s="34"/>
    </row>
    <row r="18" spans="4:9">
      <c r="D18" s="52" t="s">
        <v>966</v>
      </c>
      <c r="E18" s="53" t="s">
        <v>967</v>
      </c>
      <c r="F18" s="48" t="s">
        <v>968</v>
      </c>
      <c r="G18" s="35" t="s">
        <v>928</v>
      </c>
      <c r="H18" s="35"/>
      <c r="I18" s="49"/>
    </row>
    <row r="19" spans="4:9">
      <c r="D19" s="36" t="s">
        <v>969</v>
      </c>
      <c r="E19" s="37" t="s">
        <v>970</v>
      </c>
      <c r="F19" s="37" t="s">
        <v>943</v>
      </c>
      <c r="G19" s="37" t="s">
        <v>928</v>
      </c>
      <c r="H19" s="37"/>
      <c r="I19" s="44"/>
    </row>
    <row r="20" spans="4:9">
      <c r="D20" s="36" t="s">
        <v>971</v>
      </c>
      <c r="E20" s="37" t="s">
        <v>972</v>
      </c>
      <c r="F20" s="37" t="s">
        <v>973</v>
      </c>
      <c r="G20" s="37" t="s">
        <v>928</v>
      </c>
      <c r="H20" s="37"/>
      <c r="I20" s="44"/>
    </row>
    <row r="21" spans="4:9">
      <c r="D21" s="36" t="s">
        <v>974</v>
      </c>
      <c r="E21" s="37" t="s">
        <v>975</v>
      </c>
      <c r="F21" s="37" t="s">
        <v>976</v>
      </c>
      <c r="G21" s="37" t="s">
        <v>928</v>
      </c>
      <c r="H21" s="37"/>
      <c r="I21" s="44"/>
    </row>
    <row r="22" spans="4:9">
      <c r="D22" s="36" t="s">
        <v>977</v>
      </c>
      <c r="E22" s="46" t="s">
        <v>978</v>
      </c>
      <c r="F22" s="46" t="s">
        <v>954</v>
      </c>
      <c r="G22" s="46" t="s">
        <v>928</v>
      </c>
      <c r="H22" s="37"/>
      <c r="I22" s="44"/>
    </row>
    <row r="23" spans="4:9">
      <c r="D23" s="36" t="s">
        <v>979</v>
      </c>
      <c r="E23" s="37" t="s">
        <v>980</v>
      </c>
      <c r="F23" s="37" t="s">
        <v>981</v>
      </c>
      <c r="G23" s="46" t="s">
        <v>936</v>
      </c>
      <c r="H23" s="37" t="s">
        <v>982</v>
      </c>
      <c r="I23" s="44"/>
    </row>
    <row r="24" spans="4:9">
      <c r="D24" s="36" t="s">
        <v>983</v>
      </c>
      <c r="E24" s="37" t="s">
        <v>984</v>
      </c>
      <c r="F24" s="37" t="s">
        <v>981</v>
      </c>
      <c r="G24" s="37" t="s">
        <v>936</v>
      </c>
      <c r="H24" s="37"/>
      <c r="I24" s="44"/>
    </row>
    <row r="25" spans="4:9">
      <c r="D25" s="45" t="s">
        <v>985</v>
      </c>
      <c r="E25" s="46" t="s">
        <v>986</v>
      </c>
      <c r="F25" s="46" t="s">
        <v>976</v>
      </c>
      <c r="G25" s="46" t="s">
        <v>928</v>
      </c>
      <c r="H25" s="37"/>
      <c r="I25" s="44"/>
    </row>
    <row r="26" spans="4:9">
      <c r="D26" s="45" t="s">
        <v>987</v>
      </c>
      <c r="E26" s="46" t="s">
        <v>988</v>
      </c>
      <c r="F26" s="37" t="s">
        <v>943</v>
      </c>
      <c r="G26" s="46" t="s">
        <v>928</v>
      </c>
      <c r="H26" s="46" t="s">
        <v>989</v>
      </c>
      <c r="I26" s="44"/>
    </row>
    <row r="27" spans="4:9" ht="30">
      <c r="D27" s="45" t="s">
        <v>990</v>
      </c>
      <c r="E27" s="46" t="s">
        <v>991</v>
      </c>
      <c r="F27" s="37" t="s">
        <v>992</v>
      </c>
      <c r="G27" s="37" t="s">
        <v>936</v>
      </c>
      <c r="H27" s="37" t="s">
        <v>993</v>
      </c>
      <c r="I27" s="44"/>
    </row>
    <row r="28" spans="4:9">
      <c r="D28" s="36" t="s">
        <v>994</v>
      </c>
      <c r="E28" s="37" t="s">
        <v>995</v>
      </c>
      <c r="F28" s="37" t="s">
        <v>996</v>
      </c>
      <c r="G28" s="37" t="s">
        <v>928</v>
      </c>
      <c r="H28" s="37"/>
      <c r="I28" s="44"/>
    </row>
    <row r="29" spans="4:9">
      <c r="D29" s="36" t="s">
        <v>928</v>
      </c>
      <c r="E29" s="37" t="s">
        <v>997</v>
      </c>
      <c r="F29" s="37" t="s">
        <v>976</v>
      </c>
      <c r="G29" s="37" t="s">
        <v>928</v>
      </c>
      <c r="H29" s="37"/>
      <c r="I29" s="44"/>
    </row>
    <row r="30" spans="4:9">
      <c r="D30" s="36" t="s">
        <v>998</v>
      </c>
      <c r="E30" s="37" t="s">
        <v>999</v>
      </c>
      <c r="F30" s="37" t="s">
        <v>1000</v>
      </c>
      <c r="G30" s="37" t="s">
        <v>936</v>
      </c>
      <c r="H30" s="37"/>
      <c r="I30" s="44"/>
    </row>
    <row r="31" spans="4:9">
      <c r="D31" s="36" t="s">
        <v>24</v>
      </c>
      <c r="E31" s="37" t="s">
        <v>1001</v>
      </c>
      <c r="F31" s="37" t="s">
        <v>954</v>
      </c>
      <c r="G31" s="46" t="s">
        <v>928</v>
      </c>
      <c r="H31" s="37"/>
      <c r="I31" s="44"/>
    </row>
    <row r="32" spans="4:9">
      <c r="D32" s="36" t="s">
        <v>1002</v>
      </c>
      <c r="E32" s="37" t="s">
        <v>1003</v>
      </c>
      <c r="F32" s="37" t="s">
        <v>976</v>
      </c>
      <c r="G32" s="37" t="s">
        <v>928</v>
      </c>
      <c r="H32" s="37"/>
      <c r="I32" s="44"/>
    </row>
    <row r="33" spans="4:9">
      <c r="D33" s="45" t="s">
        <v>1004</v>
      </c>
      <c r="E33" s="46" t="s">
        <v>1005</v>
      </c>
      <c r="F33" s="46" t="s">
        <v>948</v>
      </c>
      <c r="G33" s="46" t="s">
        <v>965</v>
      </c>
      <c r="H33" s="37"/>
      <c r="I33" s="44"/>
    </row>
    <row r="34" spans="4:9" ht="30">
      <c r="D34" s="45" t="s">
        <v>1006</v>
      </c>
      <c r="E34" s="46" t="s">
        <v>1007</v>
      </c>
      <c r="F34" s="46" t="s">
        <v>1008</v>
      </c>
      <c r="G34" s="46" t="s">
        <v>936</v>
      </c>
      <c r="H34" s="37" t="s">
        <v>1009</v>
      </c>
      <c r="I34" s="44"/>
    </row>
    <row r="35" spans="4:9">
      <c r="D35" s="36" t="s">
        <v>1010</v>
      </c>
      <c r="E35" s="37" t="s">
        <v>1011</v>
      </c>
      <c r="F35" s="37" t="s">
        <v>1012</v>
      </c>
      <c r="G35" s="37" t="s">
        <v>936</v>
      </c>
      <c r="H35" s="37"/>
      <c r="I35" s="44"/>
    </row>
    <row r="36" spans="4:9">
      <c r="D36" s="36" t="s">
        <v>1164</v>
      </c>
      <c r="E36" s="37"/>
      <c r="F36" s="37" t="s">
        <v>1165</v>
      </c>
      <c r="G36" s="37"/>
      <c r="H36" s="37"/>
      <c r="I36" s="44"/>
    </row>
    <row r="37" spans="4:9">
      <c r="D37" s="47" t="s">
        <v>1013</v>
      </c>
      <c r="E37" s="48" t="s">
        <v>1014</v>
      </c>
      <c r="F37" s="48" t="s">
        <v>935</v>
      </c>
      <c r="G37" s="35" t="s">
        <v>928</v>
      </c>
      <c r="H37" s="35" t="s">
        <v>1913</v>
      </c>
      <c r="I37" s="49"/>
    </row>
    <row r="38" spans="4:9">
      <c r="D38" s="45" t="s">
        <v>1015</v>
      </c>
      <c r="E38" s="46" t="s">
        <v>1016</v>
      </c>
      <c r="F38" s="37" t="s">
        <v>951</v>
      </c>
      <c r="G38" s="54" t="s">
        <v>928</v>
      </c>
      <c r="H38" s="54" t="s">
        <v>1017</v>
      </c>
      <c r="I38" s="44"/>
    </row>
    <row r="39" spans="4:9">
      <c r="D39" s="55" t="s">
        <v>25</v>
      </c>
      <c r="E39" s="35" t="s">
        <v>1018</v>
      </c>
      <c r="F39" s="35" t="s">
        <v>996</v>
      </c>
      <c r="G39" s="48" t="s">
        <v>928</v>
      </c>
      <c r="H39" s="48"/>
      <c r="I39" s="49"/>
    </row>
    <row r="40" spans="4:9">
      <c r="D40" s="45" t="s">
        <v>26</v>
      </c>
      <c r="E40" s="46" t="s">
        <v>1019</v>
      </c>
      <c r="F40" s="37" t="s">
        <v>1020</v>
      </c>
      <c r="G40" s="37" t="s">
        <v>936</v>
      </c>
      <c r="H40" s="37" t="s">
        <v>1021</v>
      </c>
      <c r="I40" s="44"/>
    </row>
    <row r="41" spans="4:9">
      <c r="D41" s="45" t="s">
        <v>1022</v>
      </c>
      <c r="E41" s="46" t="s">
        <v>1023</v>
      </c>
      <c r="F41" s="37" t="s">
        <v>1024</v>
      </c>
      <c r="G41" s="37"/>
      <c r="H41" s="37"/>
      <c r="I41" s="44"/>
    </row>
    <row r="42" spans="4:9">
      <c r="D42" s="45" t="s">
        <v>1025</v>
      </c>
      <c r="E42" s="46" t="s">
        <v>1026</v>
      </c>
      <c r="F42" s="46" t="s">
        <v>948</v>
      </c>
      <c r="G42" s="46" t="s">
        <v>965</v>
      </c>
      <c r="H42" s="37"/>
      <c r="I42" s="44"/>
    </row>
    <row r="43" spans="4:9">
      <c r="D43" s="36" t="s">
        <v>1027</v>
      </c>
      <c r="E43" s="37" t="s">
        <v>1028</v>
      </c>
      <c r="F43" s="37" t="s">
        <v>943</v>
      </c>
      <c r="G43" s="37" t="s">
        <v>928</v>
      </c>
      <c r="H43" s="37"/>
      <c r="I43" s="44"/>
    </row>
    <row r="44" spans="4:9">
      <c r="D44" s="36" t="s">
        <v>1029</v>
      </c>
      <c r="E44" s="37" t="s">
        <v>1030</v>
      </c>
      <c r="F44" s="37" t="s">
        <v>973</v>
      </c>
      <c r="G44" s="37" t="s">
        <v>928</v>
      </c>
      <c r="H44" s="37"/>
      <c r="I44" s="44"/>
    </row>
    <row r="45" spans="4:9">
      <c r="D45" s="36" t="s">
        <v>1031</v>
      </c>
      <c r="E45" s="37" t="s">
        <v>1032</v>
      </c>
      <c r="F45" s="37"/>
      <c r="G45" s="51" t="s">
        <v>936</v>
      </c>
      <c r="H45" s="51"/>
      <c r="I45" s="44"/>
    </row>
    <row r="46" spans="4:9">
      <c r="D46" s="36" t="s">
        <v>1033</v>
      </c>
      <c r="E46" s="37" t="s">
        <v>1034</v>
      </c>
      <c r="F46" s="37"/>
      <c r="G46" s="51" t="s">
        <v>936</v>
      </c>
      <c r="H46" s="51"/>
      <c r="I46" s="44"/>
    </row>
    <row r="47" spans="4:9">
      <c r="D47" s="45" t="s">
        <v>1035</v>
      </c>
      <c r="E47" s="46" t="s">
        <v>1036</v>
      </c>
      <c r="F47" s="46" t="s">
        <v>1037</v>
      </c>
      <c r="G47" s="51" t="s">
        <v>928</v>
      </c>
      <c r="H47" s="51"/>
      <c r="I47" s="44"/>
    </row>
    <row r="48" spans="4:9">
      <c r="D48" s="36" t="s">
        <v>27</v>
      </c>
      <c r="E48" s="37" t="s">
        <v>1038</v>
      </c>
      <c r="F48" s="37" t="s">
        <v>1039</v>
      </c>
      <c r="G48" s="46" t="s">
        <v>936</v>
      </c>
      <c r="H48" s="46" t="s">
        <v>1040</v>
      </c>
      <c r="I48" s="44"/>
    </row>
    <row r="49" spans="4:9">
      <c r="D49" s="45" t="s">
        <v>1041</v>
      </c>
      <c r="E49" s="46" t="s">
        <v>1042</v>
      </c>
      <c r="F49" s="46" t="s">
        <v>1039</v>
      </c>
      <c r="G49" s="46" t="s">
        <v>936</v>
      </c>
      <c r="H49" s="46" t="s">
        <v>1043</v>
      </c>
      <c r="I49" s="44"/>
    </row>
    <row r="50" spans="4:9">
      <c r="D50" s="56" t="s">
        <v>28</v>
      </c>
      <c r="E50" s="54" t="s">
        <v>1044</v>
      </c>
      <c r="F50" s="54" t="s">
        <v>1039</v>
      </c>
      <c r="G50" s="46" t="s">
        <v>936</v>
      </c>
      <c r="H50" s="37"/>
      <c r="I50" s="44"/>
    </row>
    <row r="51" spans="4:9">
      <c r="D51" s="50" t="s">
        <v>30</v>
      </c>
      <c r="E51" s="51" t="s">
        <v>1045</v>
      </c>
      <c r="F51" s="51"/>
      <c r="G51" s="46" t="s">
        <v>936</v>
      </c>
      <c r="H51" s="37" t="s">
        <v>1046</v>
      </c>
      <c r="I51" s="44"/>
    </row>
    <row r="52" spans="4:9">
      <c r="D52" s="36" t="s">
        <v>1047</v>
      </c>
      <c r="E52" s="37" t="s">
        <v>1048</v>
      </c>
      <c r="F52" s="46" t="s">
        <v>1049</v>
      </c>
      <c r="G52" s="37" t="s">
        <v>936</v>
      </c>
      <c r="H52" s="37"/>
      <c r="I52" s="44"/>
    </row>
    <row r="53" spans="4:9">
      <c r="D53" s="45" t="s">
        <v>29</v>
      </c>
      <c r="E53" s="37" t="s">
        <v>1050</v>
      </c>
      <c r="F53" s="37" t="s">
        <v>1051</v>
      </c>
      <c r="G53" s="46" t="s">
        <v>936</v>
      </c>
      <c r="H53" s="37"/>
      <c r="I53" s="44"/>
    </row>
    <row r="54" spans="4:9">
      <c r="D54" s="50" t="s">
        <v>31</v>
      </c>
      <c r="E54" s="51" t="s">
        <v>1052</v>
      </c>
      <c r="F54" s="51" t="s">
        <v>976</v>
      </c>
      <c r="G54" s="51" t="s">
        <v>928</v>
      </c>
      <c r="H54" s="51"/>
      <c r="I54" s="44"/>
    </row>
    <row r="55" spans="4:9">
      <c r="D55" s="50" t="s">
        <v>1053</v>
      </c>
      <c r="E55" s="51" t="s">
        <v>1054</v>
      </c>
      <c r="F55" s="51" t="s">
        <v>1055</v>
      </c>
      <c r="G55" s="46" t="s">
        <v>936</v>
      </c>
      <c r="H55" s="37"/>
      <c r="I55" s="44"/>
    </row>
    <row r="56" spans="4:9">
      <c r="D56" s="50" t="s">
        <v>1056</v>
      </c>
      <c r="E56" s="51" t="s">
        <v>1057</v>
      </c>
      <c r="F56" s="51" t="s">
        <v>1055</v>
      </c>
      <c r="G56" s="51" t="s">
        <v>936</v>
      </c>
      <c r="H56" s="51"/>
      <c r="I56" s="44"/>
    </row>
    <row r="57" spans="4:9">
      <c r="D57" s="50" t="s">
        <v>32</v>
      </c>
      <c r="E57" s="51" t="s">
        <v>1058</v>
      </c>
      <c r="F57" s="51" t="s">
        <v>1055</v>
      </c>
      <c r="G57" s="51" t="s">
        <v>936</v>
      </c>
      <c r="H57" s="51"/>
      <c r="I57" s="44"/>
    </row>
    <row r="58" spans="4:9">
      <c r="D58" s="45" t="s">
        <v>1059</v>
      </c>
      <c r="E58" s="46" t="s">
        <v>1060</v>
      </c>
      <c r="F58" s="46" t="s">
        <v>1061</v>
      </c>
      <c r="G58" s="46" t="s">
        <v>928</v>
      </c>
      <c r="H58" s="37"/>
      <c r="I58" s="44"/>
    </row>
    <row r="59" spans="4:9">
      <c r="D59" s="36" t="s">
        <v>1062</v>
      </c>
      <c r="E59" s="37" t="s">
        <v>1063</v>
      </c>
      <c r="F59" s="46" t="s">
        <v>1064</v>
      </c>
      <c r="G59" s="46" t="s">
        <v>928</v>
      </c>
      <c r="H59" s="37"/>
      <c r="I59" s="44"/>
    </row>
    <row r="60" spans="4:9">
      <c r="D60" s="55" t="s">
        <v>33</v>
      </c>
      <c r="E60" s="48" t="s">
        <v>1065</v>
      </c>
      <c r="F60" s="48" t="s">
        <v>943</v>
      </c>
      <c r="G60" s="35" t="s">
        <v>928</v>
      </c>
      <c r="H60" s="35"/>
      <c r="I60" s="49"/>
    </row>
    <row r="61" spans="4:9">
      <c r="D61" s="36" t="s">
        <v>34</v>
      </c>
      <c r="E61" s="46" t="s">
        <v>1066</v>
      </c>
      <c r="F61" s="46" t="s">
        <v>973</v>
      </c>
      <c r="G61" s="46" t="s">
        <v>928</v>
      </c>
      <c r="H61" s="37"/>
      <c r="I61" s="44"/>
    </row>
    <row r="62" spans="4:9">
      <c r="D62" s="36" t="s">
        <v>1067</v>
      </c>
      <c r="E62" s="46" t="s">
        <v>1068</v>
      </c>
      <c r="F62" s="46" t="s">
        <v>976</v>
      </c>
      <c r="G62" s="37" t="s">
        <v>928</v>
      </c>
      <c r="H62" s="37"/>
      <c r="I62" s="44"/>
    </row>
    <row r="63" spans="4:9">
      <c r="D63" s="45" t="s">
        <v>35</v>
      </c>
      <c r="E63" s="46" t="s">
        <v>1069</v>
      </c>
      <c r="F63" s="46" t="s">
        <v>1070</v>
      </c>
      <c r="G63" s="46" t="s">
        <v>936</v>
      </c>
      <c r="H63" s="46" t="s">
        <v>1071</v>
      </c>
      <c r="I63" s="44"/>
    </row>
    <row r="64" spans="4:9">
      <c r="D64" s="45" t="s">
        <v>1072</v>
      </c>
      <c r="E64" s="46" t="s">
        <v>1073</v>
      </c>
      <c r="F64" s="46" t="s">
        <v>1070</v>
      </c>
      <c r="G64" s="46" t="s">
        <v>936</v>
      </c>
      <c r="H64" s="46" t="s">
        <v>1071</v>
      </c>
      <c r="I64" s="44"/>
    </row>
    <row r="65" spans="4:9">
      <c r="D65" s="50" t="s">
        <v>1074</v>
      </c>
      <c r="E65" s="51" t="s">
        <v>1075</v>
      </c>
      <c r="F65" s="51" t="s">
        <v>951</v>
      </c>
      <c r="G65" s="51" t="s">
        <v>928</v>
      </c>
      <c r="H65" s="51"/>
      <c r="I65" s="44"/>
    </row>
    <row r="66" spans="4:9">
      <c r="D66" s="45" t="s">
        <v>1076</v>
      </c>
      <c r="E66" s="37" t="s">
        <v>1077</v>
      </c>
      <c r="F66" s="37" t="s">
        <v>957</v>
      </c>
      <c r="G66" s="37" t="s">
        <v>928</v>
      </c>
      <c r="H66" s="37"/>
      <c r="I66" s="44"/>
    </row>
    <row r="67" spans="4:9">
      <c r="D67" s="45" t="s">
        <v>1078</v>
      </c>
      <c r="E67" s="46" t="s">
        <v>1079</v>
      </c>
      <c r="F67" s="46" t="s">
        <v>1080</v>
      </c>
      <c r="G67" s="46" t="s">
        <v>928</v>
      </c>
      <c r="H67" s="37" t="s">
        <v>940</v>
      </c>
      <c r="I67" s="44"/>
    </row>
    <row r="68" spans="4:9">
      <c r="D68" s="45" t="s">
        <v>1081</v>
      </c>
      <c r="E68" s="46" t="s">
        <v>1082</v>
      </c>
      <c r="F68" s="46" t="s">
        <v>948</v>
      </c>
      <c r="G68" s="46" t="s">
        <v>965</v>
      </c>
      <c r="H68" s="46" t="s">
        <v>1083</v>
      </c>
      <c r="I68" s="44"/>
    </row>
    <row r="69" spans="4:9">
      <c r="D69" s="36" t="s">
        <v>1084</v>
      </c>
      <c r="E69" s="46" t="s">
        <v>1085</v>
      </c>
      <c r="F69" s="46" t="s">
        <v>954</v>
      </c>
      <c r="G69" s="46" t="s">
        <v>928</v>
      </c>
      <c r="H69" s="37"/>
      <c r="I69" s="44"/>
    </row>
    <row r="70" spans="4:9">
      <c r="D70" s="50" t="s">
        <v>1086</v>
      </c>
      <c r="E70" s="51" t="s">
        <v>1087</v>
      </c>
      <c r="F70" s="46" t="s">
        <v>943</v>
      </c>
      <c r="G70" s="51" t="s">
        <v>928</v>
      </c>
      <c r="H70" s="51"/>
      <c r="I70" s="44"/>
    </row>
    <row r="71" spans="4:9">
      <c r="D71" s="36" t="s">
        <v>1088</v>
      </c>
      <c r="E71" s="46" t="s">
        <v>1089</v>
      </c>
      <c r="F71" s="46" t="s">
        <v>973</v>
      </c>
      <c r="G71" s="51" t="s">
        <v>928</v>
      </c>
      <c r="H71" s="51"/>
      <c r="I71" s="44"/>
    </row>
    <row r="72" spans="4:9">
      <c r="D72" s="36" t="s">
        <v>1090</v>
      </c>
      <c r="E72" s="46" t="s">
        <v>1091</v>
      </c>
      <c r="F72" s="46" t="s">
        <v>976</v>
      </c>
      <c r="G72" s="51" t="s">
        <v>928</v>
      </c>
      <c r="H72" s="51"/>
      <c r="I72" s="44"/>
    </row>
    <row r="73" spans="4:9">
      <c r="D73" s="36" t="s">
        <v>1092</v>
      </c>
      <c r="E73" s="37" t="s">
        <v>1093</v>
      </c>
      <c r="F73" s="37" t="s">
        <v>957</v>
      </c>
      <c r="G73" s="46" t="s">
        <v>928</v>
      </c>
      <c r="H73" s="37"/>
      <c r="I73" s="44"/>
    </row>
    <row r="74" spans="4:9">
      <c r="D74" s="45" t="s">
        <v>1094</v>
      </c>
      <c r="E74" s="46" t="s">
        <v>1095</v>
      </c>
      <c r="F74" s="46" t="s">
        <v>954</v>
      </c>
      <c r="G74" s="46" t="s">
        <v>928</v>
      </c>
      <c r="H74" s="37"/>
      <c r="I74" s="44"/>
    </row>
    <row r="75" spans="4:9">
      <c r="D75" s="55" t="s">
        <v>1096</v>
      </c>
      <c r="E75" s="35" t="s">
        <v>1097</v>
      </c>
      <c r="F75" s="35" t="s">
        <v>1098</v>
      </c>
      <c r="G75" s="35" t="s">
        <v>936</v>
      </c>
      <c r="H75" s="35"/>
      <c r="I75" s="49"/>
    </row>
    <row r="76" spans="4:9">
      <c r="D76" s="45" t="s">
        <v>1099</v>
      </c>
      <c r="E76" s="46" t="s">
        <v>1100</v>
      </c>
      <c r="F76" s="46" t="s">
        <v>1037</v>
      </c>
      <c r="G76" s="54" t="s">
        <v>928</v>
      </c>
      <c r="H76" s="54"/>
      <c r="I76" s="44"/>
    </row>
    <row r="77" spans="4:9">
      <c r="D77" s="45" t="s">
        <v>1101</v>
      </c>
      <c r="E77" s="46" t="s">
        <v>1102</v>
      </c>
      <c r="F77" s="37" t="s">
        <v>1039</v>
      </c>
      <c r="G77" s="37" t="s">
        <v>936</v>
      </c>
      <c r="H77" s="37"/>
      <c r="I77" s="44"/>
    </row>
    <row r="78" spans="4:9">
      <c r="D78" s="45" t="s">
        <v>1103</v>
      </c>
      <c r="E78" s="46" t="s">
        <v>1104</v>
      </c>
      <c r="F78" s="37" t="s">
        <v>1039</v>
      </c>
      <c r="G78" s="46" t="s">
        <v>936</v>
      </c>
      <c r="H78" s="37"/>
      <c r="I78" s="44"/>
    </row>
    <row r="79" spans="4:9">
      <c r="D79" s="45" t="s">
        <v>1105</v>
      </c>
      <c r="E79" s="46" t="s">
        <v>1106</v>
      </c>
      <c r="F79" s="51" t="s">
        <v>1049</v>
      </c>
      <c r="G79" s="46" t="s">
        <v>936</v>
      </c>
      <c r="H79" s="37"/>
      <c r="I79" s="44"/>
    </row>
    <row r="80" spans="4:9">
      <c r="D80" s="45" t="s">
        <v>1107</v>
      </c>
      <c r="E80" s="46" t="s">
        <v>1108</v>
      </c>
      <c r="F80" s="51" t="s">
        <v>1109</v>
      </c>
      <c r="G80" s="46"/>
      <c r="H80" s="37"/>
      <c r="I80" s="44"/>
    </row>
    <row r="81" spans="4:9">
      <c r="D81" s="45" t="s">
        <v>1110</v>
      </c>
      <c r="E81" s="46" t="s">
        <v>1111</v>
      </c>
      <c r="F81" s="46" t="s">
        <v>1112</v>
      </c>
      <c r="G81" s="51" t="s">
        <v>928</v>
      </c>
      <c r="H81" s="51" t="s">
        <v>1113</v>
      </c>
      <c r="I81" s="44"/>
    </row>
    <row r="82" spans="4:9">
      <c r="D82" s="36" t="s">
        <v>1114</v>
      </c>
      <c r="E82" s="37" t="s">
        <v>1115</v>
      </c>
      <c r="F82" s="37" t="s">
        <v>957</v>
      </c>
      <c r="G82" s="46" t="s">
        <v>928</v>
      </c>
      <c r="H82" s="37"/>
      <c r="I82" s="44"/>
    </row>
    <row r="83" spans="4:9">
      <c r="D83" s="36" t="s">
        <v>1116</v>
      </c>
      <c r="E83" s="37" t="s">
        <v>1914</v>
      </c>
      <c r="F83" s="37" t="s">
        <v>1008</v>
      </c>
      <c r="G83" s="46" t="s">
        <v>936</v>
      </c>
      <c r="H83" s="57" t="s">
        <v>1915</v>
      </c>
      <c r="I83" s="44"/>
    </row>
    <row r="84" spans="4:9">
      <c r="D84" s="36" t="s">
        <v>1117</v>
      </c>
      <c r="E84" s="37" t="s">
        <v>1118</v>
      </c>
      <c r="F84" s="37" t="s">
        <v>927</v>
      </c>
      <c r="G84" s="46" t="s">
        <v>936</v>
      </c>
      <c r="H84" s="37" t="s">
        <v>698</v>
      </c>
      <c r="I84" s="43">
        <v>9.9999999999999995E-7</v>
      </c>
    </row>
    <row r="85" spans="4:9">
      <c r="D85" s="36" t="s">
        <v>759</v>
      </c>
      <c r="E85" s="37" t="s">
        <v>1119</v>
      </c>
      <c r="F85" s="37" t="s">
        <v>1039</v>
      </c>
      <c r="G85" s="37" t="s">
        <v>936</v>
      </c>
      <c r="H85" s="37" t="s">
        <v>1916</v>
      </c>
      <c r="I85" s="44"/>
    </row>
    <row r="86" spans="4:9">
      <c r="D86" s="36" t="s">
        <v>1120</v>
      </c>
      <c r="E86" s="37" t="s">
        <v>1121</v>
      </c>
      <c r="F86" s="37" t="s">
        <v>1122</v>
      </c>
      <c r="G86" s="37" t="s">
        <v>936</v>
      </c>
      <c r="H86" s="37" t="s">
        <v>1123</v>
      </c>
      <c r="I86" s="44"/>
    </row>
    <row r="87" spans="4:9">
      <c r="D87" s="36" t="s">
        <v>1124</v>
      </c>
      <c r="E87" s="37" t="s">
        <v>1125</v>
      </c>
      <c r="F87" s="37" t="s">
        <v>1126</v>
      </c>
      <c r="G87" s="37" t="s">
        <v>936</v>
      </c>
      <c r="H87" s="37"/>
      <c r="I87" s="44"/>
    </row>
    <row r="88" spans="4:9">
      <c r="D88" s="55" t="s">
        <v>1127</v>
      </c>
      <c r="E88" s="48" t="s">
        <v>1128</v>
      </c>
      <c r="F88" s="48" t="s">
        <v>954</v>
      </c>
      <c r="G88" s="48" t="s">
        <v>928</v>
      </c>
      <c r="H88" s="35"/>
      <c r="I88" s="49"/>
    </row>
    <row r="89" spans="4:9">
      <c r="D89" s="36" t="s">
        <v>1129</v>
      </c>
      <c r="E89" s="37" t="s">
        <v>1130</v>
      </c>
      <c r="F89" s="37" t="s">
        <v>1112</v>
      </c>
      <c r="G89" s="37" t="s">
        <v>936</v>
      </c>
      <c r="H89" s="37"/>
      <c r="I89" s="44"/>
    </row>
    <row r="90" spans="4:9">
      <c r="D90" s="36" t="s">
        <v>36</v>
      </c>
      <c r="E90" s="37" t="s">
        <v>1131</v>
      </c>
      <c r="F90" s="46" t="s">
        <v>1132</v>
      </c>
      <c r="G90" s="46" t="s">
        <v>928</v>
      </c>
      <c r="H90" s="37"/>
      <c r="I90" s="44"/>
    </row>
    <row r="91" spans="4:9">
      <c r="D91" s="36" t="s">
        <v>1133</v>
      </c>
      <c r="E91" s="37" t="s">
        <v>1134</v>
      </c>
      <c r="F91" s="37" t="s">
        <v>1135</v>
      </c>
      <c r="G91" s="37" t="s">
        <v>936</v>
      </c>
      <c r="H91" s="37"/>
      <c r="I91" s="44"/>
    </row>
    <row r="92" spans="4:9">
      <c r="D92" s="50" t="s">
        <v>1136</v>
      </c>
      <c r="E92" s="51" t="s">
        <v>1137</v>
      </c>
      <c r="F92" s="51" t="s">
        <v>1138</v>
      </c>
      <c r="G92" s="46" t="s">
        <v>936</v>
      </c>
      <c r="H92" s="46" t="s">
        <v>1139</v>
      </c>
      <c r="I92" s="44"/>
    </row>
    <row r="93" spans="4:9">
      <c r="D93" s="36" t="s">
        <v>1140</v>
      </c>
      <c r="E93" s="37" t="s">
        <v>1141</v>
      </c>
      <c r="F93" s="37" t="s">
        <v>996</v>
      </c>
      <c r="G93" s="37" t="s">
        <v>936</v>
      </c>
      <c r="H93" s="37"/>
      <c r="I93" s="44"/>
    </row>
    <row r="94" spans="4:9">
      <c r="D94" s="50" t="s">
        <v>1142</v>
      </c>
      <c r="E94" s="51" t="s">
        <v>1143</v>
      </c>
      <c r="F94" s="51" t="s">
        <v>1037</v>
      </c>
      <c r="G94" s="37" t="s">
        <v>928</v>
      </c>
      <c r="H94" s="37"/>
      <c r="I94" s="44"/>
    </row>
    <row r="95" spans="4:9">
      <c r="D95" s="50" t="s">
        <v>1144</v>
      </c>
      <c r="E95" s="51" t="s">
        <v>1145</v>
      </c>
      <c r="F95" s="51" t="s">
        <v>1039</v>
      </c>
      <c r="G95" s="46" t="s">
        <v>936</v>
      </c>
      <c r="H95" s="37"/>
      <c r="I95" s="44"/>
    </row>
    <row r="96" spans="4:9">
      <c r="D96" s="50" t="s">
        <v>1146</v>
      </c>
      <c r="E96" s="51" t="s">
        <v>1147</v>
      </c>
      <c r="F96" s="51" t="s">
        <v>1049</v>
      </c>
      <c r="G96" s="46" t="s">
        <v>936</v>
      </c>
      <c r="H96" s="46"/>
      <c r="I96" s="44"/>
    </row>
    <row r="97" spans="4:9">
      <c r="D97" s="58" t="s">
        <v>1148</v>
      </c>
      <c r="E97" s="46" t="s">
        <v>1149</v>
      </c>
      <c r="F97" s="46" t="s">
        <v>1917</v>
      </c>
      <c r="G97" s="51" t="s">
        <v>928</v>
      </c>
      <c r="H97" s="51"/>
      <c r="I97" s="44"/>
    </row>
    <row r="98" spans="4:9" ht="15.75" thickBot="1">
      <c r="D98" s="39"/>
      <c r="E98" s="40"/>
      <c r="F98" s="40"/>
      <c r="G98" s="40"/>
      <c r="H98" s="40"/>
      <c r="I98" s="41"/>
    </row>
  </sheetData>
  <autoFilter ref="D2:H97">
    <sortState ref="D3:H77">
      <sortCondition ref="D3:D77"/>
    </sortState>
  </autoFilter>
  <sortState ref="D3:I95">
    <sortCondition ref="D3:D95"/>
  </sortState>
  <customSheetViews>
    <customSheetView guid="{4DCE2E05-DC97-4581-876D-271D9F6F2016}" filter="1" showAutoFilter="1">
      <selection activeCell="G73" sqref="G73"/>
      <pageMargins left="0.7" right="0.7" top="0.78740157499999996" bottom="0.78740157499999996" header="0.3" footer="0.3"/>
      <pageSetup paperSize="9" orientation="portrait" r:id="rId1"/>
      <autoFilter ref="D2:H97">
        <filterColumn colId="2">
          <filters>
            <filter val="Druck"/>
          </filters>
        </filterColumn>
        <sortState ref="D3:H77">
          <sortCondition ref="D3:D77"/>
        </sortState>
      </autoFilter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241"/>
  <sheetViews>
    <sheetView workbookViewId="0">
      <selection activeCell="C34" sqref="C34"/>
    </sheetView>
  </sheetViews>
  <sheetFormatPr baseColWidth="10" defaultRowHeight="15"/>
  <cols>
    <col min="1" max="1" width="16.7109375" bestFit="1" customWidth="1"/>
    <col min="2" max="2" width="6.5703125" bestFit="1" customWidth="1"/>
    <col min="3" max="3" width="8.42578125" style="105" bestFit="1" customWidth="1"/>
    <col min="4" max="4" width="14.140625" bestFit="1" customWidth="1"/>
    <col min="5" max="5" width="15.28515625" style="102" bestFit="1" customWidth="1"/>
    <col min="6" max="6" width="28.42578125" bestFit="1" customWidth="1"/>
    <col min="8" max="8" width="16.140625" bestFit="1" customWidth="1"/>
  </cols>
  <sheetData>
    <row r="1" spans="1:8" ht="105">
      <c r="A1" s="97" t="s">
        <v>531</v>
      </c>
      <c r="B1" s="159" t="s">
        <v>1699</v>
      </c>
      <c r="C1" s="103" t="s">
        <v>1441</v>
      </c>
      <c r="D1" s="98" t="s">
        <v>1367</v>
      </c>
      <c r="E1" s="106" t="s">
        <v>1449</v>
      </c>
      <c r="F1" s="98" t="s">
        <v>1440</v>
      </c>
      <c r="G1" s="14"/>
      <c r="H1" s="14"/>
    </row>
    <row r="2" spans="1:8">
      <c r="A2" s="107" t="s">
        <v>1415</v>
      </c>
      <c r="B2" s="108"/>
      <c r="C2" s="104">
        <v>1</v>
      </c>
      <c r="D2" s="99"/>
      <c r="E2" s="101">
        <f>C2*B2/1000</f>
        <v>0</v>
      </c>
      <c r="F2" s="99"/>
      <c r="G2" s="14" t="s">
        <v>916</v>
      </c>
      <c r="H2" s="104" t="s">
        <v>1442</v>
      </c>
    </row>
    <row r="3" spans="1:8">
      <c r="A3" s="107" t="s">
        <v>1410</v>
      </c>
      <c r="B3" s="108"/>
      <c r="C3" s="104">
        <v>1</v>
      </c>
      <c r="D3" s="99"/>
      <c r="E3" s="101">
        <f t="shared" ref="E3:E66" si="0">C3*B3/1000</f>
        <v>0</v>
      </c>
      <c r="F3" s="99"/>
      <c r="G3" s="14" t="s">
        <v>916</v>
      </c>
      <c r="H3" s="101" t="s">
        <v>1443</v>
      </c>
    </row>
    <row r="4" spans="1:8">
      <c r="A4" s="107" t="s">
        <v>1411</v>
      </c>
      <c r="B4" s="108"/>
      <c r="C4" s="104">
        <v>1</v>
      </c>
      <c r="D4" s="99"/>
      <c r="E4" s="101">
        <f t="shared" si="0"/>
        <v>0</v>
      </c>
      <c r="F4" s="99"/>
      <c r="G4" s="14" t="s">
        <v>916</v>
      </c>
      <c r="H4" s="108" t="s">
        <v>1695</v>
      </c>
    </row>
    <row r="5" spans="1:8">
      <c r="A5" s="107" t="s">
        <v>1424</v>
      </c>
      <c r="B5" s="108">
        <v>733</v>
      </c>
      <c r="C5" s="104">
        <v>1</v>
      </c>
      <c r="D5" s="99" t="s">
        <v>1422</v>
      </c>
      <c r="E5" s="101">
        <f t="shared" si="0"/>
        <v>0.73299999999999998</v>
      </c>
      <c r="F5" s="99" t="s">
        <v>1423</v>
      </c>
      <c r="G5" s="14" t="s">
        <v>916</v>
      </c>
      <c r="H5" s="109"/>
    </row>
    <row r="6" spans="1:8">
      <c r="A6" s="107" t="s">
        <v>1370</v>
      </c>
      <c r="B6" s="108">
        <v>4750</v>
      </c>
      <c r="C6" s="104">
        <v>1</v>
      </c>
      <c r="D6" s="99"/>
      <c r="E6" s="101">
        <f t="shared" si="0"/>
        <v>4.75</v>
      </c>
      <c r="F6" s="99" t="s">
        <v>1450</v>
      </c>
      <c r="G6" s="14" t="s">
        <v>916</v>
      </c>
      <c r="H6" s="109"/>
    </row>
    <row r="7" spans="1:8">
      <c r="A7" s="107" t="s">
        <v>1395</v>
      </c>
      <c r="B7" s="108">
        <v>6130</v>
      </c>
      <c r="C7" s="104">
        <v>1</v>
      </c>
      <c r="D7" s="99"/>
      <c r="E7" s="101">
        <f t="shared" si="0"/>
        <v>6.13</v>
      </c>
      <c r="F7" s="99" t="s">
        <v>1451</v>
      </c>
      <c r="G7" s="14" t="s">
        <v>916</v>
      </c>
      <c r="H7" s="110"/>
    </row>
    <row r="8" spans="1:8">
      <c r="A8" s="107" t="s">
        <v>1396</v>
      </c>
      <c r="B8" s="108">
        <v>10000</v>
      </c>
      <c r="C8" s="104">
        <v>1</v>
      </c>
      <c r="D8" s="99"/>
      <c r="E8" s="101">
        <f t="shared" si="0"/>
        <v>10</v>
      </c>
      <c r="F8" s="99" t="s">
        <v>1451</v>
      </c>
      <c r="G8" s="14" t="s">
        <v>916</v>
      </c>
      <c r="H8" s="111" t="s">
        <v>1452</v>
      </c>
    </row>
    <row r="9" spans="1:8">
      <c r="A9" s="107" t="s">
        <v>1453</v>
      </c>
      <c r="B9" s="108">
        <v>4</v>
      </c>
      <c r="C9" s="104">
        <v>1</v>
      </c>
      <c r="D9" s="99"/>
      <c r="E9" s="101">
        <f t="shared" si="0"/>
        <v>4.0000000000000001E-3</v>
      </c>
      <c r="F9" s="99" t="s">
        <v>1454</v>
      </c>
      <c r="G9" s="14" t="s">
        <v>916</v>
      </c>
      <c r="H9" s="107" t="s">
        <v>1455</v>
      </c>
    </row>
    <row r="10" spans="1:8">
      <c r="A10" s="107" t="s">
        <v>1371</v>
      </c>
      <c r="B10" s="108">
        <v>10900</v>
      </c>
      <c r="C10" s="104">
        <v>1</v>
      </c>
      <c r="D10" s="99"/>
      <c r="E10" s="101">
        <f t="shared" si="0"/>
        <v>10.9</v>
      </c>
      <c r="F10" s="99" t="s">
        <v>1450</v>
      </c>
      <c r="G10" s="14" t="s">
        <v>916</v>
      </c>
      <c r="H10" s="107" t="s">
        <v>1445</v>
      </c>
    </row>
    <row r="11" spans="1:8">
      <c r="A11" s="107" t="s">
        <v>1399</v>
      </c>
      <c r="B11" s="108">
        <v>77</v>
      </c>
      <c r="C11" s="104">
        <v>1</v>
      </c>
      <c r="D11" s="99" t="s">
        <v>1456</v>
      </c>
      <c r="E11" s="101">
        <f t="shared" si="0"/>
        <v>7.6999999999999999E-2</v>
      </c>
      <c r="F11" s="99" t="s">
        <v>1454</v>
      </c>
      <c r="G11" s="14" t="s">
        <v>916</v>
      </c>
      <c r="H11" s="112"/>
    </row>
    <row r="12" spans="1:8">
      <c r="A12" s="107" t="s">
        <v>1390</v>
      </c>
      <c r="B12" s="108">
        <v>4</v>
      </c>
      <c r="C12" s="104">
        <v>1</v>
      </c>
      <c r="D12" s="99" t="s">
        <v>1439</v>
      </c>
      <c r="E12" s="101">
        <f t="shared" si="0"/>
        <v>4.0000000000000001E-3</v>
      </c>
      <c r="F12" s="99" t="s">
        <v>1435</v>
      </c>
      <c r="G12" s="14" t="s">
        <v>916</v>
      </c>
      <c r="H12" s="112"/>
    </row>
    <row r="13" spans="1:8">
      <c r="A13" s="107" t="s">
        <v>1391</v>
      </c>
      <c r="B13" s="108">
        <v>7</v>
      </c>
      <c r="C13" s="104">
        <v>1</v>
      </c>
      <c r="D13" s="99" t="s">
        <v>1439</v>
      </c>
      <c r="E13" s="101">
        <f t="shared" si="0"/>
        <v>7.0000000000000001E-3</v>
      </c>
      <c r="F13" s="99" t="s">
        <v>1435</v>
      </c>
      <c r="G13" s="14" t="s">
        <v>916</v>
      </c>
      <c r="H13" s="112"/>
    </row>
    <row r="14" spans="1:8">
      <c r="A14" s="107" t="s">
        <v>1400</v>
      </c>
      <c r="B14" s="108">
        <v>609</v>
      </c>
      <c r="C14" s="104">
        <v>1</v>
      </c>
      <c r="D14" s="99"/>
      <c r="E14" s="101">
        <f t="shared" si="0"/>
        <v>0.60899999999999999</v>
      </c>
      <c r="F14" s="99" t="s">
        <v>1451</v>
      </c>
      <c r="G14" s="14" t="s">
        <v>916</v>
      </c>
      <c r="H14" s="112"/>
    </row>
    <row r="15" spans="1:8">
      <c r="A15" s="107" t="s">
        <v>1375</v>
      </c>
      <c r="B15" s="108">
        <v>3500</v>
      </c>
      <c r="C15" s="104">
        <v>1</v>
      </c>
      <c r="D15" s="99"/>
      <c r="E15" s="101">
        <f t="shared" si="0"/>
        <v>3.5</v>
      </c>
      <c r="F15" s="99" t="s">
        <v>1450</v>
      </c>
      <c r="G15" s="14" t="s">
        <v>916</v>
      </c>
      <c r="H15" s="112"/>
    </row>
    <row r="16" spans="1:8">
      <c r="A16" s="107" t="s">
        <v>1432</v>
      </c>
      <c r="B16" s="108">
        <v>2</v>
      </c>
      <c r="C16" s="104">
        <v>1</v>
      </c>
      <c r="D16" s="99"/>
      <c r="E16" s="101">
        <f t="shared" si="0"/>
        <v>2E-3</v>
      </c>
      <c r="F16" s="99" t="s">
        <v>1450</v>
      </c>
      <c r="G16" s="14" t="s">
        <v>916</v>
      </c>
      <c r="H16" s="112"/>
    </row>
    <row r="17" spans="1:8">
      <c r="A17" s="107" t="s">
        <v>1393</v>
      </c>
      <c r="B17" s="108"/>
      <c r="C17" s="104">
        <v>1</v>
      </c>
      <c r="D17" s="99"/>
      <c r="E17" s="101">
        <f t="shared" si="0"/>
        <v>0</v>
      </c>
      <c r="F17" s="99"/>
      <c r="G17" s="14" t="s">
        <v>916</v>
      </c>
      <c r="H17" s="112"/>
    </row>
    <row r="18" spans="1:8">
      <c r="A18" s="107" t="s">
        <v>1394</v>
      </c>
      <c r="B18" s="108">
        <v>14400</v>
      </c>
      <c r="C18" s="104">
        <v>1</v>
      </c>
      <c r="D18" s="99"/>
      <c r="E18" s="101">
        <f t="shared" si="0"/>
        <v>14.4</v>
      </c>
      <c r="F18" s="99" t="s">
        <v>1451</v>
      </c>
      <c r="G18" s="14" t="s">
        <v>916</v>
      </c>
      <c r="H18" s="112"/>
    </row>
    <row r="19" spans="1:8">
      <c r="A19" s="107" t="s">
        <v>1374</v>
      </c>
      <c r="B19" s="108">
        <v>1430</v>
      </c>
      <c r="C19" s="104">
        <v>1</v>
      </c>
      <c r="D19" s="99" t="s">
        <v>1457</v>
      </c>
      <c r="E19" s="101">
        <f t="shared" si="0"/>
        <v>1.43</v>
      </c>
      <c r="F19" s="99" t="s">
        <v>1435</v>
      </c>
      <c r="G19" s="14" t="s">
        <v>916</v>
      </c>
      <c r="H19" s="112"/>
    </row>
    <row r="20" spans="1:8">
      <c r="A20" s="107" t="s">
        <v>1372</v>
      </c>
      <c r="B20" s="108">
        <v>7140</v>
      </c>
      <c r="C20" s="104">
        <v>1</v>
      </c>
      <c r="D20" s="99"/>
      <c r="E20" s="101">
        <f t="shared" si="0"/>
        <v>7.14</v>
      </c>
      <c r="F20" s="99" t="s">
        <v>1450</v>
      </c>
      <c r="G20" s="14" t="s">
        <v>916</v>
      </c>
      <c r="H20" s="112"/>
    </row>
    <row r="21" spans="1:8">
      <c r="A21" s="107" t="s">
        <v>1401</v>
      </c>
      <c r="B21" s="108">
        <v>2310</v>
      </c>
      <c r="C21" s="104">
        <v>1</v>
      </c>
      <c r="D21" s="99"/>
      <c r="E21" s="101">
        <f t="shared" si="0"/>
        <v>2.31</v>
      </c>
      <c r="F21" s="99" t="s">
        <v>1451</v>
      </c>
      <c r="G21" s="14" t="s">
        <v>916</v>
      </c>
      <c r="H21" s="112"/>
    </row>
    <row r="22" spans="1:8">
      <c r="A22" s="107" t="s">
        <v>1376</v>
      </c>
      <c r="B22" s="108">
        <v>4470</v>
      </c>
      <c r="C22" s="104">
        <v>1</v>
      </c>
      <c r="D22" s="99"/>
      <c r="E22" s="101">
        <f t="shared" si="0"/>
        <v>4.47</v>
      </c>
      <c r="F22" s="99" t="s">
        <v>1450</v>
      </c>
      <c r="G22" s="14" t="s">
        <v>916</v>
      </c>
      <c r="H22" s="112"/>
    </row>
    <row r="23" spans="1:8">
      <c r="A23" s="107" t="s">
        <v>1403</v>
      </c>
      <c r="B23" s="108">
        <v>124</v>
      </c>
      <c r="C23" s="104">
        <v>1</v>
      </c>
      <c r="D23" s="99"/>
      <c r="E23" s="101">
        <f t="shared" si="0"/>
        <v>0.124</v>
      </c>
      <c r="F23" s="99" t="s">
        <v>1451</v>
      </c>
      <c r="G23" s="14" t="s">
        <v>916</v>
      </c>
      <c r="H23" s="112"/>
    </row>
    <row r="24" spans="1:8">
      <c r="A24" s="107" t="s">
        <v>1420</v>
      </c>
      <c r="B24" s="108">
        <v>6</v>
      </c>
      <c r="C24" s="104">
        <v>1</v>
      </c>
      <c r="D24" s="99"/>
      <c r="E24" s="101">
        <f t="shared" si="0"/>
        <v>6.0000000000000001E-3</v>
      </c>
      <c r="F24" s="99" t="s">
        <v>1450</v>
      </c>
      <c r="G24" s="14" t="s">
        <v>916</v>
      </c>
      <c r="H24" s="112"/>
    </row>
    <row r="25" spans="1:8">
      <c r="A25" s="107" t="s">
        <v>1458</v>
      </c>
      <c r="B25" s="108">
        <v>8830</v>
      </c>
      <c r="C25" s="104">
        <v>1</v>
      </c>
      <c r="D25" s="99"/>
      <c r="E25" s="101">
        <f t="shared" si="0"/>
        <v>8.83</v>
      </c>
      <c r="F25" s="99" t="s">
        <v>1459</v>
      </c>
      <c r="G25" s="14" t="s">
        <v>916</v>
      </c>
      <c r="H25" s="112"/>
    </row>
    <row r="26" spans="1:8">
      <c r="A26" s="107" t="s">
        <v>1392</v>
      </c>
      <c r="B26" s="108">
        <v>1810</v>
      </c>
      <c r="C26" s="104">
        <v>1</v>
      </c>
      <c r="D26" s="99"/>
      <c r="E26" s="101">
        <f t="shared" si="0"/>
        <v>1.81</v>
      </c>
      <c r="F26" s="99" t="s">
        <v>1450</v>
      </c>
      <c r="G26" s="14" t="s">
        <v>916</v>
      </c>
      <c r="H26" s="112"/>
    </row>
    <row r="27" spans="1:8">
      <c r="A27" s="107" t="s">
        <v>1404</v>
      </c>
      <c r="B27" s="108">
        <v>3220</v>
      </c>
      <c r="C27" s="104">
        <v>1</v>
      </c>
      <c r="D27" s="99"/>
      <c r="E27" s="101">
        <f t="shared" si="0"/>
        <v>3.22</v>
      </c>
      <c r="F27" s="99" t="s">
        <v>1459</v>
      </c>
      <c r="G27" s="14" t="s">
        <v>916</v>
      </c>
      <c r="H27" s="112"/>
    </row>
    <row r="28" spans="1:8">
      <c r="A28" s="107" t="s">
        <v>1373</v>
      </c>
      <c r="B28" s="108">
        <v>14800</v>
      </c>
      <c r="C28" s="104">
        <v>1</v>
      </c>
      <c r="D28" s="99"/>
      <c r="E28" s="101">
        <f t="shared" si="0"/>
        <v>14.8</v>
      </c>
      <c r="F28" s="99" t="s">
        <v>1450</v>
      </c>
      <c r="G28" s="14" t="s">
        <v>916</v>
      </c>
      <c r="H28" s="112"/>
    </row>
    <row r="29" spans="1:8">
      <c r="A29" s="107" t="s">
        <v>1405</v>
      </c>
      <c r="B29" s="108">
        <v>9810</v>
      </c>
      <c r="C29" s="104">
        <v>1</v>
      </c>
      <c r="D29" s="99"/>
      <c r="E29" s="101">
        <f t="shared" si="0"/>
        <v>9.81</v>
      </c>
      <c r="F29" s="99" t="s">
        <v>1459</v>
      </c>
      <c r="G29" s="14" t="s">
        <v>916</v>
      </c>
      <c r="H29" s="112"/>
    </row>
    <row r="30" spans="1:8">
      <c r="A30" s="107" t="s">
        <v>1460</v>
      </c>
      <c r="B30" s="108">
        <v>1030</v>
      </c>
      <c r="C30" s="104">
        <v>1</v>
      </c>
      <c r="D30" s="99"/>
      <c r="E30" s="101">
        <f t="shared" si="0"/>
        <v>1.03</v>
      </c>
      <c r="F30" s="99" t="s">
        <v>1459</v>
      </c>
      <c r="G30" s="14" t="s">
        <v>916</v>
      </c>
      <c r="H30" s="112"/>
    </row>
    <row r="31" spans="1:8">
      <c r="A31" s="107" t="s">
        <v>1419</v>
      </c>
      <c r="B31" s="108">
        <v>3</v>
      </c>
      <c r="C31" s="104">
        <v>1</v>
      </c>
      <c r="D31" s="99" t="s">
        <v>1425</v>
      </c>
      <c r="E31" s="101">
        <f t="shared" si="0"/>
        <v>3.0000000000000001E-3</v>
      </c>
      <c r="F31" s="99" t="s">
        <v>1435</v>
      </c>
      <c r="G31" s="14" t="s">
        <v>916</v>
      </c>
      <c r="H31" s="112"/>
    </row>
    <row r="32" spans="1:8">
      <c r="A32" s="107" t="s">
        <v>1389</v>
      </c>
      <c r="B32" s="108">
        <v>3</v>
      </c>
      <c r="C32" s="104">
        <v>1</v>
      </c>
      <c r="D32" s="99"/>
      <c r="E32" s="101">
        <f t="shared" si="0"/>
        <v>3.0000000000000001E-3</v>
      </c>
      <c r="F32" s="99" t="s">
        <v>1450</v>
      </c>
      <c r="G32" s="14" t="s">
        <v>916</v>
      </c>
      <c r="H32" s="112"/>
    </row>
    <row r="33" spans="1:8">
      <c r="A33" s="107" t="s">
        <v>1388</v>
      </c>
      <c r="B33" s="108">
        <v>3</v>
      </c>
      <c r="C33" s="104">
        <v>1</v>
      </c>
      <c r="D33" s="99"/>
      <c r="E33" s="101">
        <f t="shared" si="0"/>
        <v>3.0000000000000001E-3</v>
      </c>
      <c r="F33" s="99" t="s">
        <v>1450</v>
      </c>
      <c r="G33" s="14" t="s">
        <v>916</v>
      </c>
      <c r="H33" s="112"/>
    </row>
    <row r="34" spans="1:8">
      <c r="A34" s="107" t="s">
        <v>1363</v>
      </c>
      <c r="B34" s="108">
        <v>650</v>
      </c>
      <c r="C34" s="104">
        <v>1</v>
      </c>
      <c r="D34" s="99" t="s">
        <v>1422</v>
      </c>
      <c r="E34" s="101">
        <f t="shared" si="0"/>
        <v>0.65</v>
      </c>
      <c r="F34" s="99" t="s">
        <v>1435</v>
      </c>
      <c r="G34" s="14" t="s">
        <v>916</v>
      </c>
      <c r="H34" s="112"/>
    </row>
    <row r="35" spans="1:8">
      <c r="A35" s="107" t="s">
        <v>1427</v>
      </c>
      <c r="B35" s="108">
        <v>1182</v>
      </c>
      <c r="C35" s="104">
        <v>1</v>
      </c>
      <c r="D35" s="99"/>
      <c r="E35" s="101">
        <f t="shared" si="0"/>
        <v>1.1819999999999999</v>
      </c>
      <c r="F35" s="99" t="s">
        <v>1450</v>
      </c>
      <c r="G35" s="14" t="s">
        <v>916</v>
      </c>
      <c r="H35" s="113"/>
    </row>
    <row r="36" spans="1:8">
      <c r="A36" s="107" t="s">
        <v>1461</v>
      </c>
      <c r="B36" s="108">
        <v>1288</v>
      </c>
      <c r="C36" s="104">
        <v>1</v>
      </c>
      <c r="D36" s="99"/>
      <c r="E36" s="101">
        <f t="shared" si="0"/>
        <v>1.288</v>
      </c>
      <c r="F36" s="99" t="s">
        <v>1454</v>
      </c>
      <c r="G36" s="14" t="s">
        <v>916</v>
      </c>
      <c r="H36" s="113"/>
    </row>
    <row r="37" spans="1:8">
      <c r="A37" s="107" t="s">
        <v>1428</v>
      </c>
      <c r="B37" s="108">
        <v>2788</v>
      </c>
      <c r="C37" s="104">
        <v>1</v>
      </c>
      <c r="D37" s="99"/>
      <c r="E37" s="101">
        <f t="shared" si="0"/>
        <v>2.7879999999999998</v>
      </c>
      <c r="F37" s="99" t="s">
        <v>1450</v>
      </c>
      <c r="G37" s="14" t="s">
        <v>916</v>
      </c>
      <c r="H37" s="113"/>
    </row>
    <row r="38" spans="1:8">
      <c r="A38" s="107" t="s">
        <v>1462</v>
      </c>
      <c r="B38" s="108">
        <v>2416</v>
      </c>
      <c r="C38" s="104">
        <v>1</v>
      </c>
      <c r="D38" s="99"/>
      <c r="E38" s="101">
        <f t="shared" si="0"/>
        <v>2.4159999999999999</v>
      </c>
      <c r="F38" s="99" t="s">
        <v>1454</v>
      </c>
      <c r="G38" s="14" t="s">
        <v>916</v>
      </c>
      <c r="H38" s="113"/>
    </row>
    <row r="39" spans="1:8">
      <c r="A39" s="107" t="s">
        <v>1402</v>
      </c>
      <c r="B39" s="108">
        <v>4457</v>
      </c>
      <c r="C39" s="104">
        <v>1</v>
      </c>
      <c r="D39" s="99"/>
      <c r="E39" s="101">
        <f t="shared" si="0"/>
        <v>4.4569999999999999</v>
      </c>
      <c r="F39" s="99" t="s">
        <v>1451</v>
      </c>
      <c r="G39" s="14" t="s">
        <v>916</v>
      </c>
      <c r="H39" s="113"/>
    </row>
    <row r="40" spans="1:8">
      <c r="A40" s="107" t="s">
        <v>1368</v>
      </c>
      <c r="B40" s="108">
        <v>3920</v>
      </c>
      <c r="C40" s="104">
        <v>1</v>
      </c>
      <c r="D40" s="99"/>
      <c r="E40" s="101">
        <f t="shared" si="0"/>
        <v>3.92</v>
      </c>
      <c r="F40" s="99" t="s">
        <v>1450</v>
      </c>
      <c r="G40" s="14" t="s">
        <v>916</v>
      </c>
      <c r="H40" s="113"/>
    </row>
    <row r="41" spans="1:8">
      <c r="A41" s="107" t="s">
        <v>1406</v>
      </c>
      <c r="B41" s="108">
        <v>2107</v>
      </c>
      <c r="C41" s="104">
        <v>1</v>
      </c>
      <c r="D41" s="99"/>
      <c r="E41" s="101">
        <f t="shared" si="0"/>
        <v>2.1070000000000002</v>
      </c>
      <c r="F41" s="99" t="s">
        <v>1463</v>
      </c>
      <c r="G41" s="14" t="s">
        <v>916</v>
      </c>
      <c r="H41" s="14"/>
    </row>
    <row r="42" spans="1:8">
      <c r="A42" s="107" t="s">
        <v>1377</v>
      </c>
      <c r="B42" s="108">
        <v>1770</v>
      </c>
      <c r="C42" s="104">
        <v>1</v>
      </c>
      <c r="D42" s="99" t="s">
        <v>1464</v>
      </c>
      <c r="E42" s="101">
        <f t="shared" si="0"/>
        <v>1.77</v>
      </c>
      <c r="F42" s="99" t="s">
        <v>1450</v>
      </c>
      <c r="G42" s="14" t="s">
        <v>916</v>
      </c>
      <c r="H42" s="14"/>
    </row>
    <row r="43" spans="1:8">
      <c r="A43" s="107" t="s">
        <v>1378</v>
      </c>
      <c r="B43" s="108">
        <v>1825</v>
      </c>
      <c r="C43" s="104">
        <v>1</v>
      </c>
      <c r="D43" s="99" t="s">
        <v>1425</v>
      </c>
      <c r="E43" s="101">
        <f t="shared" si="0"/>
        <v>1.825</v>
      </c>
      <c r="F43" s="99" t="s">
        <v>1435</v>
      </c>
      <c r="G43" s="14" t="s">
        <v>916</v>
      </c>
      <c r="H43" s="14"/>
    </row>
    <row r="44" spans="1:8">
      <c r="A44" s="107" t="s">
        <v>1434</v>
      </c>
      <c r="B44" s="108">
        <v>1490</v>
      </c>
      <c r="C44" s="104">
        <v>1</v>
      </c>
      <c r="D44" s="99" t="s">
        <v>1425</v>
      </c>
      <c r="E44" s="101">
        <f t="shared" si="0"/>
        <v>1.49</v>
      </c>
      <c r="F44" s="99" t="s">
        <v>1435</v>
      </c>
      <c r="G44" s="14" t="s">
        <v>916</v>
      </c>
      <c r="H44" s="14"/>
    </row>
    <row r="45" spans="1:8">
      <c r="A45" s="107" t="s">
        <v>1429</v>
      </c>
      <c r="B45" s="108">
        <v>3152</v>
      </c>
      <c r="C45" s="104">
        <v>1</v>
      </c>
      <c r="D45" s="99"/>
      <c r="E45" s="101">
        <f t="shared" si="0"/>
        <v>3.1520000000000001</v>
      </c>
      <c r="F45" s="99" t="s">
        <v>1450</v>
      </c>
      <c r="G45" s="14" t="s">
        <v>916</v>
      </c>
      <c r="H45" s="14"/>
    </row>
    <row r="46" spans="1:8">
      <c r="A46" s="107" t="s">
        <v>1430</v>
      </c>
      <c r="B46" s="108">
        <v>1585</v>
      </c>
      <c r="C46" s="104">
        <v>1</v>
      </c>
      <c r="D46" s="99"/>
      <c r="E46" s="101">
        <f t="shared" si="0"/>
        <v>1.585</v>
      </c>
      <c r="F46" s="99" t="s">
        <v>1450</v>
      </c>
      <c r="G46" s="14" t="s">
        <v>916</v>
      </c>
      <c r="H46" s="14"/>
    </row>
    <row r="47" spans="1:8">
      <c r="A47" s="107" t="s">
        <v>1362</v>
      </c>
      <c r="B47" s="108">
        <v>2088</v>
      </c>
      <c r="C47" s="104">
        <v>1</v>
      </c>
      <c r="D47" s="99" t="s">
        <v>1422</v>
      </c>
      <c r="E47" s="101">
        <f t="shared" si="0"/>
        <v>2.0880000000000001</v>
      </c>
      <c r="F47" s="99" t="s">
        <v>1435</v>
      </c>
      <c r="G47" s="14" t="s">
        <v>916</v>
      </c>
      <c r="H47" s="14"/>
    </row>
    <row r="48" spans="1:8">
      <c r="A48" s="107" t="s">
        <v>1379</v>
      </c>
      <c r="B48" s="108">
        <v>2050</v>
      </c>
      <c r="C48" s="104">
        <v>1</v>
      </c>
      <c r="D48" s="99"/>
      <c r="E48" s="101">
        <f t="shared" si="0"/>
        <v>2.0499999999999998</v>
      </c>
      <c r="F48" s="99" t="s">
        <v>1450</v>
      </c>
      <c r="G48" s="14" t="s">
        <v>916</v>
      </c>
      <c r="H48" s="14"/>
    </row>
    <row r="49" spans="1:8">
      <c r="A49" s="107" t="s">
        <v>1380</v>
      </c>
      <c r="B49" s="108">
        <v>2350</v>
      </c>
      <c r="C49" s="104">
        <v>1</v>
      </c>
      <c r="D49" s="99"/>
      <c r="E49" s="101">
        <f t="shared" si="0"/>
        <v>2.35</v>
      </c>
      <c r="F49" s="99" t="s">
        <v>1450</v>
      </c>
      <c r="G49" s="14" t="s">
        <v>916</v>
      </c>
      <c r="H49" s="109"/>
    </row>
    <row r="50" spans="1:8">
      <c r="A50" s="107" t="s">
        <v>1407</v>
      </c>
      <c r="B50" s="108"/>
      <c r="C50" s="104">
        <v>1</v>
      </c>
      <c r="D50" s="99"/>
      <c r="E50" s="101">
        <f t="shared" si="0"/>
        <v>0</v>
      </c>
      <c r="F50" s="99"/>
      <c r="G50" s="14" t="s">
        <v>916</v>
      </c>
      <c r="H50" s="109"/>
    </row>
    <row r="51" spans="1:8">
      <c r="A51" s="107" t="s">
        <v>1381</v>
      </c>
      <c r="B51" s="108">
        <v>3140</v>
      </c>
      <c r="C51" s="104">
        <v>1</v>
      </c>
      <c r="D51" s="99"/>
      <c r="E51" s="101">
        <f t="shared" si="0"/>
        <v>3.14</v>
      </c>
      <c r="F51" s="99" t="s">
        <v>1450</v>
      </c>
      <c r="G51" s="14" t="s">
        <v>916</v>
      </c>
      <c r="H51" s="109"/>
    </row>
    <row r="52" spans="1:8">
      <c r="A52" s="107" t="s">
        <v>1382</v>
      </c>
      <c r="B52" s="108">
        <v>2730</v>
      </c>
      <c r="C52" s="104">
        <v>1</v>
      </c>
      <c r="D52" s="99"/>
      <c r="E52" s="101">
        <f t="shared" si="0"/>
        <v>2.73</v>
      </c>
      <c r="F52" s="99" t="s">
        <v>1450</v>
      </c>
      <c r="G52" s="14" t="s">
        <v>916</v>
      </c>
      <c r="H52" s="109"/>
    </row>
    <row r="53" spans="1:8">
      <c r="A53" s="107" t="s">
        <v>1465</v>
      </c>
      <c r="B53" s="108">
        <v>2280</v>
      </c>
      <c r="C53" s="104">
        <v>1</v>
      </c>
      <c r="D53" s="99"/>
      <c r="E53" s="101">
        <f t="shared" si="0"/>
        <v>2.2799999999999998</v>
      </c>
      <c r="F53" s="99" t="s">
        <v>1454</v>
      </c>
      <c r="G53" s="14" t="s">
        <v>916</v>
      </c>
      <c r="H53" s="109"/>
    </row>
    <row r="54" spans="1:8">
      <c r="A54" s="107" t="s">
        <v>1466</v>
      </c>
      <c r="B54" s="108">
        <v>2440</v>
      </c>
      <c r="C54" s="104">
        <v>1</v>
      </c>
      <c r="D54" s="99"/>
      <c r="E54" s="101">
        <f t="shared" si="0"/>
        <v>2.44</v>
      </c>
      <c r="F54" s="99" t="s">
        <v>1454</v>
      </c>
      <c r="G54" s="14" t="s">
        <v>916</v>
      </c>
      <c r="H54" s="109"/>
    </row>
    <row r="55" spans="1:8">
      <c r="A55" s="107" t="s">
        <v>1408</v>
      </c>
      <c r="B55" s="108">
        <v>2318</v>
      </c>
      <c r="C55" s="104">
        <v>1</v>
      </c>
      <c r="D55" s="99"/>
      <c r="E55" s="101">
        <f t="shared" si="0"/>
        <v>2.3180000000000001</v>
      </c>
      <c r="F55" s="99" t="s">
        <v>1463</v>
      </c>
      <c r="G55" s="14" t="s">
        <v>916</v>
      </c>
      <c r="H55" s="109"/>
    </row>
    <row r="56" spans="1:8">
      <c r="A56" s="107" t="s">
        <v>1467</v>
      </c>
      <c r="B56" s="108">
        <v>3607</v>
      </c>
      <c r="C56" s="104">
        <v>1</v>
      </c>
      <c r="D56" s="99"/>
      <c r="E56" s="101">
        <f t="shared" si="0"/>
        <v>3.6070000000000002</v>
      </c>
      <c r="F56" s="99" t="s">
        <v>1454</v>
      </c>
      <c r="G56" s="14" t="s">
        <v>916</v>
      </c>
      <c r="H56" s="14"/>
    </row>
    <row r="57" spans="1:8">
      <c r="A57" s="107" t="s">
        <v>1468</v>
      </c>
      <c r="B57" s="108">
        <v>3245</v>
      </c>
      <c r="C57" s="104">
        <v>1</v>
      </c>
      <c r="D57" s="99"/>
      <c r="E57" s="101">
        <f t="shared" si="0"/>
        <v>3.2450000000000001</v>
      </c>
      <c r="F57" s="99" t="s">
        <v>1454</v>
      </c>
      <c r="G57" s="14" t="s">
        <v>916</v>
      </c>
      <c r="H57" s="14"/>
    </row>
    <row r="58" spans="1:8">
      <c r="A58" s="107" t="s">
        <v>1383</v>
      </c>
      <c r="B58" s="108">
        <v>1685</v>
      </c>
      <c r="C58" s="104">
        <v>1</v>
      </c>
      <c r="D58" s="99"/>
      <c r="E58" s="101">
        <f t="shared" si="0"/>
        <v>1.6850000000000001</v>
      </c>
      <c r="F58" s="99" t="s">
        <v>1450</v>
      </c>
      <c r="G58" s="14" t="s">
        <v>916</v>
      </c>
      <c r="H58" s="14"/>
    </row>
    <row r="59" spans="1:8">
      <c r="A59" s="107" t="s">
        <v>1409</v>
      </c>
      <c r="B59" s="108">
        <v>2264</v>
      </c>
      <c r="C59" s="104">
        <v>1</v>
      </c>
      <c r="D59" s="99"/>
      <c r="E59" s="101">
        <f t="shared" si="0"/>
        <v>2.2639999999999998</v>
      </c>
      <c r="F59" s="99" t="s">
        <v>1451</v>
      </c>
      <c r="G59" s="14" t="s">
        <v>916</v>
      </c>
      <c r="H59" s="14"/>
    </row>
    <row r="60" spans="1:8">
      <c r="A60" s="107" t="s">
        <v>1469</v>
      </c>
      <c r="B60" s="108">
        <v>1888</v>
      </c>
      <c r="C60" s="104">
        <v>1</v>
      </c>
      <c r="D60" s="99"/>
      <c r="E60" s="101">
        <f t="shared" si="0"/>
        <v>1.8879999999999999</v>
      </c>
      <c r="F60" s="99" t="s">
        <v>1454</v>
      </c>
      <c r="G60" s="14" t="s">
        <v>916</v>
      </c>
      <c r="H60" s="14"/>
    </row>
    <row r="61" spans="1:8">
      <c r="A61" s="107" t="s">
        <v>1364</v>
      </c>
      <c r="B61" s="108">
        <v>583</v>
      </c>
      <c r="C61" s="104">
        <v>1</v>
      </c>
      <c r="D61" s="99" t="s">
        <v>1422</v>
      </c>
      <c r="E61" s="101">
        <f t="shared" si="0"/>
        <v>0.58299999999999996</v>
      </c>
      <c r="F61" s="99" t="s">
        <v>1435</v>
      </c>
      <c r="G61" s="14" t="s">
        <v>916</v>
      </c>
      <c r="H61" s="14"/>
    </row>
    <row r="62" spans="1:8">
      <c r="A62" s="107" t="s">
        <v>1384</v>
      </c>
      <c r="B62" s="108">
        <v>1386</v>
      </c>
      <c r="C62" s="104">
        <v>1</v>
      </c>
      <c r="D62" s="99" t="s">
        <v>1425</v>
      </c>
      <c r="E62" s="101">
        <f t="shared" si="0"/>
        <v>1.3859999999999999</v>
      </c>
      <c r="F62" s="99" t="s">
        <v>1435</v>
      </c>
      <c r="G62" s="14" t="s">
        <v>916</v>
      </c>
      <c r="H62" s="14"/>
    </row>
    <row r="63" spans="1:8">
      <c r="A63" s="107" t="s">
        <v>1385</v>
      </c>
      <c r="B63" s="108">
        <v>1397</v>
      </c>
      <c r="C63" s="104">
        <v>1</v>
      </c>
      <c r="D63" s="99" t="s">
        <v>1425</v>
      </c>
      <c r="E63" s="101">
        <f t="shared" si="0"/>
        <v>1.397</v>
      </c>
      <c r="F63" s="99" t="s">
        <v>1435</v>
      </c>
      <c r="G63" s="14" t="s">
        <v>916</v>
      </c>
      <c r="H63" s="14"/>
    </row>
    <row r="64" spans="1:8">
      <c r="A64" s="107" t="s">
        <v>1386</v>
      </c>
      <c r="B64" s="108">
        <v>601</v>
      </c>
      <c r="C64" s="104">
        <v>1</v>
      </c>
      <c r="D64" s="99" t="s">
        <v>1439</v>
      </c>
      <c r="E64" s="101">
        <f t="shared" si="0"/>
        <v>0.60099999999999998</v>
      </c>
      <c r="F64" s="99" t="s">
        <v>1435</v>
      </c>
      <c r="G64" s="14" t="s">
        <v>916</v>
      </c>
      <c r="H64" s="14"/>
    </row>
    <row r="65" spans="1:8">
      <c r="A65" s="107" t="s">
        <v>1436</v>
      </c>
      <c r="B65" s="108">
        <v>2141</v>
      </c>
      <c r="C65" s="104">
        <v>1</v>
      </c>
      <c r="D65" s="99" t="s">
        <v>1425</v>
      </c>
      <c r="E65" s="101">
        <f t="shared" si="0"/>
        <v>2.141</v>
      </c>
      <c r="F65" s="99" t="s">
        <v>1435</v>
      </c>
      <c r="G65" s="14" t="s">
        <v>916</v>
      </c>
      <c r="H65" s="14"/>
    </row>
    <row r="66" spans="1:8">
      <c r="A66" s="107" t="s">
        <v>1365</v>
      </c>
      <c r="B66" s="108">
        <v>676</v>
      </c>
      <c r="C66" s="104">
        <v>1</v>
      </c>
      <c r="D66" s="99" t="s">
        <v>1422</v>
      </c>
      <c r="E66" s="101">
        <f t="shared" si="0"/>
        <v>0.67600000000000005</v>
      </c>
      <c r="F66" s="99" t="s">
        <v>1435</v>
      </c>
      <c r="G66" s="14" t="s">
        <v>916</v>
      </c>
      <c r="H66" s="14"/>
    </row>
    <row r="67" spans="1:8">
      <c r="A67" s="107" t="s">
        <v>1437</v>
      </c>
      <c r="B67" s="108">
        <v>238</v>
      </c>
      <c r="C67" s="104">
        <v>1</v>
      </c>
      <c r="D67" s="99" t="s">
        <v>1425</v>
      </c>
      <c r="E67" s="101">
        <f t="shared" ref="E67:E84" si="1">C67*B67/1000</f>
        <v>0.23799999999999999</v>
      </c>
      <c r="F67" s="99" t="s">
        <v>1435</v>
      </c>
      <c r="G67" s="14" t="s">
        <v>916</v>
      </c>
      <c r="H67" s="14"/>
    </row>
    <row r="68" spans="1:8">
      <c r="A68" s="107" t="s">
        <v>1366</v>
      </c>
      <c r="B68" s="108">
        <v>467</v>
      </c>
      <c r="C68" s="104">
        <v>1</v>
      </c>
      <c r="D68" s="99" t="s">
        <v>1422</v>
      </c>
      <c r="E68" s="101">
        <f t="shared" si="1"/>
        <v>0.46700000000000003</v>
      </c>
      <c r="F68" s="99" t="s">
        <v>1435</v>
      </c>
      <c r="G68" s="14" t="s">
        <v>916</v>
      </c>
      <c r="H68" s="14"/>
    </row>
    <row r="69" spans="1:8">
      <c r="A69" s="107" t="s">
        <v>1438</v>
      </c>
      <c r="B69" s="108">
        <v>146</v>
      </c>
      <c r="C69" s="104">
        <v>1</v>
      </c>
      <c r="D69" s="99" t="s">
        <v>1425</v>
      </c>
      <c r="E69" s="101">
        <f t="shared" si="1"/>
        <v>0.14599999999999999</v>
      </c>
      <c r="F69" s="99" t="s">
        <v>1435</v>
      </c>
      <c r="G69" s="14" t="s">
        <v>916</v>
      </c>
      <c r="H69" s="14"/>
    </row>
    <row r="70" spans="1:8">
      <c r="A70" s="107" t="s">
        <v>1397</v>
      </c>
      <c r="B70" s="108">
        <v>8077</v>
      </c>
      <c r="C70" s="104">
        <v>1</v>
      </c>
      <c r="D70" s="99"/>
      <c r="E70" s="101">
        <f t="shared" si="1"/>
        <v>8.077</v>
      </c>
      <c r="F70" s="99" t="s">
        <v>1451</v>
      </c>
      <c r="G70" s="14" t="s">
        <v>916</v>
      </c>
      <c r="H70" s="14"/>
    </row>
    <row r="71" spans="1:8">
      <c r="A71" s="107" t="s">
        <v>1426</v>
      </c>
      <c r="B71" s="108">
        <v>4657</v>
      </c>
      <c r="C71" s="104">
        <v>1</v>
      </c>
      <c r="D71" s="99"/>
      <c r="E71" s="101">
        <f t="shared" si="1"/>
        <v>4.657</v>
      </c>
      <c r="F71" s="99" t="s">
        <v>1450</v>
      </c>
      <c r="G71" s="14" t="s">
        <v>916</v>
      </c>
      <c r="H71" s="14"/>
    </row>
    <row r="72" spans="1:8">
      <c r="A72" s="107" t="s">
        <v>1398</v>
      </c>
      <c r="B72" s="108">
        <v>14560</v>
      </c>
      <c r="C72" s="104">
        <v>1</v>
      </c>
      <c r="D72" s="99"/>
      <c r="E72" s="101">
        <f t="shared" si="1"/>
        <v>14.56</v>
      </c>
      <c r="F72" s="99" t="s">
        <v>1451</v>
      </c>
      <c r="G72" s="14" t="s">
        <v>916</v>
      </c>
      <c r="H72" s="14"/>
    </row>
    <row r="73" spans="1:8">
      <c r="A73" s="107" t="s">
        <v>1412</v>
      </c>
      <c r="B73" s="108">
        <v>3980</v>
      </c>
      <c r="C73" s="104">
        <v>1</v>
      </c>
      <c r="D73" s="99"/>
      <c r="E73" s="101">
        <f t="shared" si="1"/>
        <v>3.98</v>
      </c>
      <c r="F73" s="99" t="s">
        <v>1459</v>
      </c>
      <c r="G73" s="14" t="s">
        <v>916</v>
      </c>
      <c r="H73" s="14"/>
    </row>
    <row r="74" spans="1:8">
      <c r="A74" s="107" t="s">
        <v>1369</v>
      </c>
      <c r="B74" s="108">
        <v>3965</v>
      </c>
      <c r="C74" s="104">
        <v>1</v>
      </c>
      <c r="D74" s="99" t="s">
        <v>1425</v>
      </c>
      <c r="E74" s="101">
        <f t="shared" si="1"/>
        <v>3.9649999999999999</v>
      </c>
      <c r="F74" s="99" t="s">
        <v>1435</v>
      </c>
      <c r="G74" s="14" t="s">
        <v>916</v>
      </c>
      <c r="H74" s="14"/>
    </row>
    <row r="75" spans="1:8">
      <c r="A75" s="107" t="s">
        <v>1413</v>
      </c>
      <c r="B75" s="108"/>
      <c r="C75" s="104">
        <v>1</v>
      </c>
      <c r="D75" s="99"/>
      <c r="E75" s="101">
        <f t="shared" si="1"/>
        <v>0</v>
      </c>
      <c r="F75" s="99"/>
      <c r="G75" s="14" t="s">
        <v>916</v>
      </c>
      <c r="H75" s="14"/>
    </row>
    <row r="76" spans="1:8">
      <c r="A76" s="107" t="s">
        <v>1414</v>
      </c>
      <c r="B76" s="108">
        <v>13396</v>
      </c>
      <c r="C76" s="104">
        <v>1</v>
      </c>
      <c r="D76" s="99"/>
      <c r="E76" s="101">
        <f t="shared" si="1"/>
        <v>13.396000000000001</v>
      </c>
      <c r="F76" s="99" t="s">
        <v>1459</v>
      </c>
      <c r="G76" s="14" t="s">
        <v>916</v>
      </c>
      <c r="H76" s="14"/>
    </row>
    <row r="77" spans="1:8">
      <c r="A77" s="107" t="s">
        <v>1387</v>
      </c>
      <c r="B77" s="108">
        <v>513</v>
      </c>
      <c r="C77" s="104">
        <v>1</v>
      </c>
      <c r="D77" s="99" t="s">
        <v>1439</v>
      </c>
      <c r="E77" s="101">
        <f t="shared" si="1"/>
        <v>0.51300000000000001</v>
      </c>
      <c r="F77" s="99" t="s">
        <v>1435</v>
      </c>
      <c r="G77" s="14" t="s">
        <v>916</v>
      </c>
      <c r="H77" s="14"/>
    </row>
    <row r="78" spans="1:8">
      <c r="A78" s="107" t="s">
        <v>1418</v>
      </c>
      <c r="B78" s="108">
        <v>5</v>
      </c>
      <c r="C78" s="104">
        <v>1</v>
      </c>
      <c r="D78" s="99" t="s">
        <v>1439</v>
      </c>
      <c r="E78" s="101">
        <f t="shared" si="1"/>
        <v>5.0000000000000001E-3</v>
      </c>
      <c r="F78" s="99" t="s">
        <v>1451</v>
      </c>
      <c r="G78" s="14" t="s">
        <v>916</v>
      </c>
      <c r="H78" s="14"/>
    </row>
    <row r="79" spans="1:8">
      <c r="A79" s="107" t="s">
        <v>1416</v>
      </c>
      <c r="B79" s="108">
        <v>0</v>
      </c>
      <c r="C79" s="104">
        <v>1</v>
      </c>
      <c r="D79" s="99" t="s">
        <v>1425</v>
      </c>
      <c r="E79" s="101">
        <f t="shared" si="1"/>
        <v>0</v>
      </c>
      <c r="F79" s="99" t="s">
        <v>1435</v>
      </c>
      <c r="G79" s="14" t="s">
        <v>916</v>
      </c>
      <c r="H79" s="14"/>
    </row>
    <row r="80" spans="1:8">
      <c r="A80" s="107" t="s">
        <v>1431</v>
      </c>
      <c r="B80" s="108">
        <v>0</v>
      </c>
      <c r="C80" s="104">
        <v>1</v>
      </c>
      <c r="D80" s="99"/>
      <c r="E80" s="101">
        <f t="shared" si="1"/>
        <v>0</v>
      </c>
      <c r="F80" s="99" t="s">
        <v>1450</v>
      </c>
      <c r="G80" s="14" t="s">
        <v>916</v>
      </c>
      <c r="H80" s="14"/>
    </row>
    <row r="81" spans="1:8">
      <c r="A81" s="107" t="s">
        <v>1433</v>
      </c>
      <c r="B81" s="108">
        <v>8</v>
      </c>
      <c r="C81" s="104">
        <v>1</v>
      </c>
      <c r="D81" s="99"/>
      <c r="E81" s="101">
        <f t="shared" si="1"/>
        <v>8.0000000000000002E-3</v>
      </c>
      <c r="F81" s="99" t="s">
        <v>1450</v>
      </c>
      <c r="G81" s="14" t="s">
        <v>916</v>
      </c>
      <c r="H81" s="14"/>
    </row>
    <row r="82" spans="1:8">
      <c r="A82" s="100" t="s">
        <v>1421</v>
      </c>
      <c r="B82" s="114">
        <v>1</v>
      </c>
      <c r="C82" s="115">
        <v>1</v>
      </c>
      <c r="D82" s="100" t="s">
        <v>1425</v>
      </c>
      <c r="E82" s="116">
        <f t="shared" si="1"/>
        <v>1E-3</v>
      </c>
      <c r="F82" s="100" t="s">
        <v>1435</v>
      </c>
      <c r="G82" s="20" t="s">
        <v>1470</v>
      </c>
      <c r="H82" s="14"/>
    </row>
    <row r="83" spans="1:8">
      <c r="A83" s="107" t="s">
        <v>1417</v>
      </c>
      <c r="B83" s="108">
        <v>0</v>
      </c>
      <c r="C83" s="104">
        <v>1</v>
      </c>
      <c r="D83" s="99"/>
      <c r="E83" s="101">
        <f t="shared" si="1"/>
        <v>0</v>
      </c>
      <c r="F83" s="99"/>
      <c r="G83" s="14" t="s">
        <v>916</v>
      </c>
      <c r="H83" s="14"/>
    </row>
    <row r="84" spans="1:8">
      <c r="A84" s="107" t="s">
        <v>1471</v>
      </c>
      <c r="B84" s="108">
        <v>3805</v>
      </c>
      <c r="C84" s="104">
        <v>1</v>
      </c>
      <c r="D84" s="99"/>
      <c r="E84" s="101">
        <f t="shared" si="1"/>
        <v>3.8050000000000002</v>
      </c>
      <c r="F84" s="99" t="s">
        <v>1454</v>
      </c>
      <c r="G84" s="14" t="s">
        <v>916</v>
      </c>
      <c r="H84" s="14"/>
    </row>
    <row r="85" spans="1:8">
      <c r="A85" s="14"/>
      <c r="B85" s="14"/>
      <c r="F85" s="14"/>
    </row>
    <row r="86" spans="1:8">
      <c r="A86" s="14"/>
      <c r="B86" s="14"/>
      <c r="F86" s="14"/>
    </row>
    <row r="87" spans="1:8">
      <c r="A87" s="14"/>
      <c r="B87" s="14"/>
      <c r="F87" s="14"/>
    </row>
    <row r="88" spans="1:8">
      <c r="A88" s="96"/>
      <c r="B88" s="96"/>
      <c r="F88" s="14"/>
    </row>
    <row r="89" spans="1:8">
      <c r="A89" s="14"/>
      <c r="B89" s="14"/>
      <c r="F89" s="14"/>
    </row>
    <row r="90" spans="1:8">
      <c r="A90" s="14"/>
      <c r="B90" s="14"/>
      <c r="F90" s="14"/>
    </row>
    <row r="91" spans="1:8">
      <c r="A91" s="14"/>
      <c r="B91" s="14"/>
      <c r="F91" s="14"/>
    </row>
    <row r="92" spans="1:8">
      <c r="A92" s="14"/>
      <c r="B92" s="14"/>
      <c r="F92" s="14"/>
    </row>
    <row r="93" spans="1:8">
      <c r="A93" s="14"/>
      <c r="B93" s="14"/>
      <c r="F93" s="14"/>
    </row>
    <row r="94" spans="1:8">
      <c r="A94" s="96"/>
      <c r="B94" s="96"/>
      <c r="F94" s="14"/>
    </row>
    <row r="95" spans="1:8">
      <c r="A95" s="96"/>
      <c r="B95" s="96"/>
      <c r="F95" s="14"/>
    </row>
    <row r="96" spans="1:8">
      <c r="A96" s="96"/>
      <c r="B96" s="96"/>
      <c r="F96" s="14"/>
    </row>
    <row r="97" spans="1:6">
      <c r="A97" s="14"/>
      <c r="B97" s="14"/>
      <c r="F97" s="14"/>
    </row>
    <row r="98" spans="1:6">
      <c r="A98" s="96"/>
      <c r="B98" s="96"/>
      <c r="F98" s="14"/>
    </row>
    <row r="99" spans="1:6">
      <c r="A99" s="96"/>
      <c r="B99" s="96"/>
      <c r="F99" s="14"/>
    </row>
    <row r="100" spans="1:6">
      <c r="A100" s="14"/>
      <c r="B100" s="14"/>
      <c r="F100" s="14"/>
    </row>
    <row r="101" spans="1:6">
      <c r="A101" s="96"/>
      <c r="B101" s="96"/>
      <c r="F101" s="14"/>
    </row>
    <row r="102" spans="1:6">
      <c r="A102" s="14"/>
      <c r="B102" s="14"/>
      <c r="F102" s="14"/>
    </row>
    <row r="103" spans="1:6">
      <c r="A103" s="96"/>
      <c r="B103" s="96"/>
      <c r="F103" s="14"/>
    </row>
    <row r="104" spans="1:6">
      <c r="A104" s="14"/>
      <c r="B104" s="14"/>
      <c r="F104" s="14"/>
    </row>
    <row r="105" spans="1:6">
      <c r="A105" s="14"/>
      <c r="B105" s="14"/>
      <c r="F105" s="14"/>
    </row>
    <row r="106" spans="1:6">
      <c r="A106" s="96"/>
      <c r="B106" s="96"/>
      <c r="F106" s="14"/>
    </row>
    <row r="107" spans="1:6">
      <c r="A107" s="14"/>
      <c r="B107" s="14"/>
      <c r="F107" s="14"/>
    </row>
    <row r="108" spans="1:6">
      <c r="A108" s="96"/>
      <c r="B108" s="96"/>
      <c r="F108" s="14"/>
    </row>
    <row r="109" spans="1:6">
      <c r="A109" s="96"/>
      <c r="B109" s="96"/>
      <c r="F109" s="14"/>
    </row>
    <row r="110" spans="1:6">
      <c r="A110" s="96"/>
      <c r="B110" s="96"/>
      <c r="F110" s="14"/>
    </row>
    <row r="111" spans="1:6">
      <c r="A111" s="96"/>
      <c r="B111" s="96"/>
      <c r="F111" s="14"/>
    </row>
    <row r="112" spans="1:6">
      <c r="A112" s="96"/>
      <c r="B112" s="96"/>
      <c r="F112" s="14"/>
    </row>
    <row r="113" spans="1:6">
      <c r="A113" s="96"/>
      <c r="B113" s="96"/>
      <c r="F113" s="14"/>
    </row>
    <row r="114" spans="1:6">
      <c r="A114" s="96"/>
      <c r="B114" s="96"/>
      <c r="F114" s="14"/>
    </row>
    <row r="115" spans="1:6">
      <c r="A115" s="96"/>
      <c r="B115" s="96"/>
      <c r="F115" s="14"/>
    </row>
    <row r="116" spans="1:6">
      <c r="A116" s="96"/>
      <c r="B116" s="96"/>
      <c r="F116" s="14"/>
    </row>
    <row r="117" spans="1:6">
      <c r="A117" s="96"/>
      <c r="B117" s="96"/>
      <c r="F117" s="14"/>
    </row>
    <row r="118" spans="1:6">
      <c r="A118" s="96"/>
      <c r="B118" s="96"/>
      <c r="F118" s="14"/>
    </row>
    <row r="119" spans="1:6">
      <c r="A119" s="96"/>
      <c r="B119" s="96"/>
      <c r="F119" s="14"/>
    </row>
    <row r="120" spans="1:6">
      <c r="A120" s="96"/>
      <c r="B120" s="96"/>
      <c r="F120" s="14"/>
    </row>
    <row r="121" spans="1:6">
      <c r="A121" s="96"/>
      <c r="B121" s="96"/>
      <c r="F121" s="14"/>
    </row>
    <row r="122" spans="1:6">
      <c r="A122" s="96"/>
      <c r="B122" s="96"/>
      <c r="F122" s="14"/>
    </row>
    <row r="123" spans="1:6">
      <c r="A123" s="96"/>
      <c r="B123" s="96"/>
      <c r="F123" s="14"/>
    </row>
    <row r="124" spans="1:6">
      <c r="A124" s="96"/>
      <c r="B124" s="96"/>
      <c r="F124" s="14"/>
    </row>
    <row r="125" spans="1:6">
      <c r="A125" s="96"/>
      <c r="B125" s="96"/>
      <c r="F125" s="14"/>
    </row>
    <row r="126" spans="1:6">
      <c r="A126" s="96"/>
      <c r="B126" s="96"/>
      <c r="F126" s="14"/>
    </row>
    <row r="127" spans="1:6">
      <c r="A127" s="96"/>
      <c r="B127" s="96"/>
      <c r="F127" s="14"/>
    </row>
    <row r="128" spans="1:6">
      <c r="A128" s="96"/>
      <c r="B128" s="96"/>
      <c r="F128" s="14"/>
    </row>
    <row r="129" spans="1:6">
      <c r="A129" s="96"/>
      <c r="B129" s="96"/>
      <c r="F129" s="14"/>
    </row>
    <row r="130" spans="1:6">
      <c r="A130" s="96"/>
      <c r="B130" s="96"/>
      <c r="F130" s="14"/>
    </row>
    <row r="131" spans="1:6">
      <c r="A131" s="96"/>
      <c r="B131" s="96"/>
      <c r="F131" s="14"/>
    </row>
    <row r="132" spans="1:6">
      <c r="A132" s="96"/>
      <c r="B132" s="96"/>
      <c r="F132" s="14"/>
    </row>
    <row r="133" spans="1:6">
      <c r="A133" s="96"/>
      <c r="B133" s="96"/>
      <c r="F133" s="14"/>
    </row>
    <row r="134" spans="1:6">
      <c r="A134" s="96"/>
      <c r="B134" s="96"/>
      <c r="F134" s="14"/>
    </row>
    <row r="135" spans="1:6">
      <c r="A135" s="96"/>
      <c r="B135" s="96"/>
      <c r="F135" s="14"/>
    </row>
    <row r="136" spans="1:6">
      <c r="A136" s="96"/>
      <c r="B136" s="96"/>
      <c r="F136" s="14"/>
    </row>
    <row r="137" spans="1:6">
      <c r="A137" s="96"/>
      <c r="B137" s="96"/>
      <c r="F137" s="14"/>
    </row>
    <row r="138" spans="1:6">
      <c r="A138" s="96"/>
      <c r="B138" s="96"/>
      <c r="F138" s="14"/>
    </row>
    <row r="139" spans="1:6">
      <c r="A139" s="96"/>
      <c r="B139" s="96"/>
      <c r="F139" s="14"/>
    </row>
    <row r="140" spans="1:6">
      <c r="A140" s="96"/>
      <c r="B140" s="96"/>
      <c r="F140" s="14"/>
    </row>
    <row r="141" spans="1:6">
      <c r="A141" s="96"/>
      <c r="B141" s="96"/>
      <c r="F141" s="14"/>
    </row>
    <row r="142" spans="1:6">
      <c r="A142" s="96"/>
      <c r="B142" s="96"/>
      <c r="F142" s="14"/>
    </row>
    <row r="143" spans="1:6">
      <c r="A143" s="96"/>
      <c r="B143" s="96"/>
      <c r="F143" s="14"/>
    </row>
    <row r="144" spans="1:6">
      <c r="A144" s="96"/>
      <c r="B144" s="96"/>
      <c r="F144" s="14"/>
    </row>
    <row r="145" spans="1:6">
      <c r="A145" s="96"/>
      <c r="B145" s="96"/>
      <c r="F145" s="14"/>
    </row>
    <row r="146" spans="1:6">
      <c r="A146" s="96"/>
      <c r="B146" s="96"/>
      <c r="F146" s="14"/>
    </row>
    <row r="147" spans="1:6">
      <c r="A147" s="96"/>
      <c r="B147" s="96"/>
      <c r="F147" s="14"/>
    </row>
    <row r="148" spans="1:6">
      <c r="A148" s="96"/>
      <c r="B148" s="96"/>
      <c r="F148" s="14"/>
    </row>
    <row r="149" spans="1:6">
      <c r="A149" s="96"/>
      <c r="B149" s="96"/>
      <c r="F149" s="14"/>
    </row>
    <row r="150" spans="1:6">
      <c r="A150" s="96"/>
      <c r="B150" s="96"/>
      <c r="F150" s="14"/>
    </row>
    <row r="151" spans="1:6">
      <c r="A151" s="96"/>
      <c r="B151" s="96"/>
      <c r="F151" s="14"/>
    </row>
    <row r="152" spans="1:6">
      <c r="A152" s="96"/>
      <c r="B152" s="96"/>
      <c r="F152" s="14"/>
    </row>
    <row r="153" spans="1:6">
      <c r="A153" s="96"/>
      <c r="B153" s="96"/>
      <c r="F153" s="14"/>
    </row>
    <row r="154" spans="1:6">
      <c r="A154" s="96"/>
      <c r="B154" s="96"/>
      <c r="F154" s="14"/>
    </row>
    <row r="155" spans="1:6">
      <c r="A155" s="96"/>
      <c r="B155" s="96"/>
      <c r="F155" s="14"/>
    </row>
    <row r="156" spans="1:6">
      <c r="A156" s="96"/>
      <c r="B156" s="96"/>
      <c r="F156" s="14"/>
    </row>
    <row r="157" spans="1:6">
      <c r="A157" s="96"/>
      <c r="B157" s="96"/>
      <c r="F157" s="14"/>
    </row>
    <row r="158" spans="1:6">
      <c r="A158" s="96"/>
      <c r="B158" s="96"/>
      <c r="F158" s="14"/>
    </row>
    <row r="159" spans="1:6">
      <c r="A159" s="96"/>
      <c r="B159" s="96"/>
      <c r="F159" s="14"/>
    </row>
    <row r="160" spans="1:6">
      <c r="A160" s="96"/>
      <c r="B160" s="96"/>
      <c r="F160" s="14"/>
    </row>
    <row r="161" spans="1:6">
      <c r="A161" s="96"/>
      <c r="B161" s="96"/>
      <c r="F161" s="14"/>
    </row>
    <row r="162" spans="1:6">
      <c r="A162" s="96"/>
      <c r="B162" s="96"/>
      <c r="F162" s="14"/>
    </row>
    <row r="163" spans="1:6">
      <c r="A163" s="96"/>
      <c r="B163" s="96"/>
      <c r="F163" s="14"/>
    </row>
    <row r="164" spans="1:6">
      <c r="A164" s="96"/>
      <c r="B164" s="96"/>
      <c r="F164" s="14"/>
    </row>
    <row r="165" spans="1:6">
      <c r="A165" s="96"/>
      <c r="B165" s="96"/>
      <c r="F165" s="14"/>
    </row>
    <row r="166" spans="1:6">
      <c r="A166" s="96"/>
      <c r="B166" s="96"/>
      <c r="F166" s="14"/>
    </row>
    <row r="167" spans="1:6">
      <c r="A167" s="96"/>
      <c r="B167" s="96"/>
      <c r="F167" s="14"/>
    </row>
    <row r="168" spans="1:6">
      <c r="A168" s="96"/>
      <c r="B168" s="96"/>
      <c r="F168" s="14"/>
    </row>
    <row r="169" spans="1:6">
      <c r="A169" s="96"/>
      <c r="B169" s="96"/>
      <c r="F169" s="14"/>
    </row>
    <row r="170" spans="1:6">
      <c r="A170" s="96"/>
      <c r="B170" s="96"/>
      <c r="F170" s="14"/>
    </row>
    <row r="171" spans="1:6">
      <c r="A171" s="96"/>
      <c r="B171" s="96"/>
      <c r="F171" s="14"/>
    </row>
    <row r="172" spans="1:6">
      <c r="A172" s="96"/>
      <c r="B172" s="96"/>
      <c r="F172" s="14"/>
    </row>
    <row r="173" spans="1:6">
      <c r="A173" s="96"/>
      <c r="B173" s="96"/>
      <c r="F173" s="14"/>
    </row>
    <row r="174" spans="1:6">
      <c r="A174" s="96"/>
      <c r="B174" s="96"/>
      <c r="F174" s="14"/>
    </row>
    <row r="175" spans="1:6">
      <c r="A175" s="96"/>
      <c r="B175" s="96"/>
      <c r="F175" s="14"/>
    </row>
    <row r="176" spans="1:6">
      <c r="A176" s="96"/>
      <c r="B176" s="96"/>
      <c r="F176" s="14"/>
    </row>
    <row r="177" spans="1:6">
      <c r="A177" s="96"/>
      <c r="B177" s="96"/>
      <c r="F177" s="14"/>
    </row>
    <row r="178" spans="1:6">
      <c r="A178" s="96"/>
      <c r="B178" s="96"/>
      <c r="F178" s="14"/>
    </row>
    <row r="179" spans="1:6">
      <c r="A179" s="96"/>
      <c r="B179" s="96"/>
      <c r="F179" s="14"/>
    </row>
    <row r="180" spans="1:6">
      <c r="A180" s="96"/>
      <c r="B180" s="96"/>
      <c r="F180" s="14"/>
    </row>
    <row r="181" spans="1:6">
      <c r="A181" s="96"/>
      <c r="B181" s="96"/>
      <c r="F181" s="14"/>
    </row>
    <row r="182" spans="1:6">
      <c r="A182" s="96"/>
      <c r="B182" s="96"/>
      <c r="F182" s="14"/>
    </row>
    <row r="183" spans="1:6">
      <c r="A183" s="96"/>
      <c r="B183" s="96"/>
      <c r="F183" s="14"/>
    </row>
    <row r="184" spans="1:6">
      <c r="A184" s="96"/>
      <c r="B184" s="96"/>
      <c r="F184" s="14"/>
    </row>
    <row r="185" spans="1:6">
      <c r="A185" s="96"/>
      <c r="B185" s="96"/>
      <c r="F185" s="14"/>
    </row>
    <row r="186" spans="1:6">
      <c r="A186" s="96"/>
      <c r="B186" s="96"/>
      <c r="F186" s="14"/>
    </row>
    <row r="187" spans="1:6">
      <c r="A187" s="96"/>
      <c r="B187" s="96"/>
      <c r="F187" s="14"/>
    </row>
    <row r="188" spans="1:6">
      <c r="A188" s="96"/>
      <c r="B188" s="96"/>
      <c r="F188" s="14"/>
    </row>
    <row r="189" spans="1:6">
      <c r="A189" s="96"/>
      <c r="B189" s="96"/>
      <c r="F189" s="14"/>
    </row>
    <row r="190" spans="1:6">
      <c r="A190" s="96"/>
      <c r="B190" s="96"/>
      <c r="F190" s="14"/>
    </row>
    <row r="191" spans="1:6">
      <c r="A191" s="96"/>
      <c r="B191" s="96"/>
      <c r="F191" s="14"/>
    </row>
    <row r="192" spans="1:6">
      <c r="A192" s="96"/>
      <c r="B192" s="96"/>
      <c r="F192" s="14"/>
    </row>
    <row r="193" spans="1:6">
      <c r="A193" s="96"/>
      <c r="B193" s="96"/>
      <c r="F193" s="14"/>
    </row>
    <row r="194" spans="1:6">
      <c r="A194" s="96"/>
      <c r="B194" s="96"/>
      <c r="F194" s="14"/>
    </row>
    <row r="195" spans="1:6">
      <c r="A195" s="96"/>
      <c r="B195" s="96"/>
      <c r="F195" s="14"/>
    </row>
    <row r="196" spans="1:6">
      <c r="A196" s="96"/>
      <c r="B196" s="96"/>
      <c r="F196" s="14"/>
    </row>
    <row r="197" spans="1:6">
      <c r="A197" s="96"/>
      <c r="B197" s="96"/>
      <c r="F197" s="14"/>
    </row>
    <row r="198" spans="1:6">
      <c r="A198" s="96"/>
      <c r="B198" s="96"/>
      <c r="F198" s="14"/>
    </row>
    <row r="199" spans="1:6">
      <c r="A199" s="96"/>
      <c r="B199" s="96"/>
      <c r="F199" s="14"/>
    </row>
    <row r="200" spans="1:6">
      <c r="A200" s="96"/>
      <c r="B200" s="96"/>
      <c r="F200" s="14"/>
    </row>
    <row r="201" spans="1:6">
      <c r="A201" s="96"/>
      <c r="B201" s="96"/>
      <c r="F201" s="14"/>
    </row>
    <row r="202" spans="1:6">
      <c r="A202" s="96"/>
      <c r="B202" s="96"/>
      <c r="F202" s="14"/>
    </row>
    <row r="203" spans="1:6">
      <c r="A203" s="96"/>
      <c r="B203" s="96"/>
      <c r="F203" s="14"/>
    </row>
    <row r="204" spans="1:6">
      <c r="A204" s="96"/>
      <c r="B204" s="96"/>
      <c r="F204" s="14"/>
    </row>
    <row r="205" spans="1:6">
      <c r="A205" s="96"/>
      <c r="B205" s="96"/>
      <c r="F205" s="14"/>
    </row>
    <row r="206" spans="1:6">
      <c r="A206" s="96"/>
      <c r="B206" s="96"/>
      <c r="F206" s="14"/>
    </row>
    <row r="207" spans="1:6">
      <c r="A207" s="96"/>
      <c r="B207" s="96"/>
      <c r="F207" s="14"/>
    </row>
    <row r="208" spans="1:6">
      <c r="A208" s="96"/>
      <c r="B208" s="96"/>
      <c r="F208" s="14"/>
    </row>
    <row r="209" spans="1:6">
      <c r="A209" s="96"/>
      <c r="B209" s="96"/>
      <c r="F209" s="14"/>
    </row>
    <row r="210" spans="1:6">
      <c r="A210" s="96"/>
      <c r="B210" s="96"/>
      <c r="F210" s="14"/>
    </row>
    <row r="211" spans="1:6">
      <c r="A211" s="96"/>
      <c r="B211" s="96"/>
      <c r="F211" s="14"/>
    </row>
    <row r="212" spans="1:6">
      <c r="A212" s="96"/>
      <c r="B212" s="96"/>
      <c r="F212" s="14"/>
    </row>
    <row r="213" spans="1:6">
      <c r="A213" s="96"/>
      <c r="B213" s="96"/>
      <c r="F213" s="14"/>
    </row>
    <row r="214" spans="1:6">
      <c r="A214" s="96"/>
      <c r="B214" s="96"/>
      <c r="F214" s="14"/>
    </row>
    <row r="215" spans="1:6">
      <c r="A215" s="96"/>
      <c r="B215" s="96"/>
      <c r="F215" s="14"/>
    </row>
    <row r="216" spans="1:6">
      <c r="A216" s="96"/>
      <c r="B216" s="96"/>
      <c r="F216" s="14"/>
    </row>
    <row r="217" spans="1:6">
      <c r="A217" s="96"/>
      <c r="B217" s="96"/>
      <c r="F217" s="14"/>
    </row>
    <row r="218" spans="1:6">
      <c r="A218" s="96"/>
      <c r="B218" s="96"/>
      <c r="F218" s="14"/>
    </row>
    <row r="219" spans="1:6">
      <c r="A219" s="96"/>
      <c r="B219" s="96"/>
      <c r="F219" s="14"/>
    </row>
    <row r="220" spans="1:6">
      <c r="A220" s="96"/>
      <c r="B220" s="96"/>
      <c r="F220" s="14"/>
    </row>
    <row r="221" spans="1:6">
      <c r="A221" s="96"/>
      <c r="B221" s="96"/>
      <c r="F221" s="14"/>
    </row>
    <row r="222" spans="1:6">
      <c r="A222" s="96"/>
      <c r="B222" s="96"/>
      <c r="F222" s="14"/>
    </row>
    <row r="223" spans="1:6">
      <c r="A223" s="96"/>
      <c r="B223" s="96"/>
      <c r="F223" s="14"/>
    </row>
    <row r="224" spans="1:6">
      <c r="A224" s="96"/>
      <c r="B224" s="96"/>
      <c r="F224" s="14"/>
    </row>
    <row r="225" spans="1:6">
      <c r="A225" s="96"/>
      <c r="B225" s="96"/>
      <c r="F225" s="14"/>
    </row>
    <row r="226" spans="1:6">
      <c r="A226" s="96"/>
      <c r="B226" s="96"/>
      <c r="F226" s="14"/>
    </row>
    <row r="227" spans="1:6">
      <c r="A227" s="96"/>
      <c r="B227" s="96"/>
      <c r="F227" s="14"/>
    </row>
    <row r="228" spans="1:6">
      <c r="A228" s="96"/>
      <c r="B228" s="96"/>
      <c r="F228" s="14"/>
    </row>
    <row r="229" spans="1:6">
      <c r="A229" s="96"/>
      <c r="B229" s="96"/>
      <c r="F229" s="14"/>
    </row>
    <row r="230" spans="1:6">
      <c r="A230" s="96"/>
      <c r="B230" s="96"/>
      <c r="F230" s="14"/>
    </row>
    <row r="231" spans="1:6">
      <c r="A231" s="96"/>
      <c r="B231" s="96"/>
      <c r="F231" s="14"/>
    </row>
    <row r="232" spans="1:6">
      <c r="A232" s="96"/>
      <c r="B232" s="96"/>
      <c r="F232" s="14"/>
    </row>
    <row r="233" spans="1:6">
      <c r="A233" s="96"/>
      <c r="B233" s="96"/>
      <c r="F233" s="14"/>
    </row>
    <row r="234" spans="1:6">
      <c r="A234" s="96"/>
      <c r="B234" s="96"/>
      <c r="F234" s="14"/>
    </row>
    <row r="235" spans="1:6">
      <c r="A235" s="96"/>
      <c r="B235" s="96"/>
      <c r="F235" s="14"/>
    </row>
    <row r="236" spans="1:6">
      <c r="A236" s="96"/>
      <c r="B236" s="96"/>
      <c r="F236" s="14"/>
    </row>
    <row r="237" spans="1:6">
      <c r="A237" s="96"/>
      <c r="B237" s="96"/>
      <c r="F237" s="14"/>
    </row>
    <row r="238" spans="1:6">
      <c r="A238" s="96"/>
      <c r="B238" s="96"/>
      <c r="F238" s="14"/>
    </row>
    <row r="239" spans="1:6">
      <c r="A239" s="96"/>
      <c r="B239" s="96"/>
      <c r="F239" s="14"/>
    </row>
    <row r="240" spans="1:6">
      <c r="A240" s="96"/>
      <c r="B240" s="96"/>
      <c r="F240" s="14"/>
    </row>
    <row r="241" spans="1:6">
      <c r="A241" s="96"/>
      <c r="B241" s="96"/>
      <c r="F241" s="14"/>
    </row>
  </sheetData>
  <sortState ref="A2:G106">
    <sortCondition ref="A2:A106"/>
  </sortState>
  <conditionalFormatting sqref="B1:B1048576">
    <cfRule type="cellIs" dxfId="16" priority="3" operator="greaterThan">
      <formula>2500</formula>
    </cfRule>
    <cfRule type="expression" dxfId="15" priority="4">
      <formula>"&gt;2500"</formula>
    </cfRule>
  </conditionalFormatting>
  <conditionalFormatting sqref="H4">
    <cfRule type="cellIs" dxfId="14" priority="1" operator="greaterThan">
      <formula>2500</formula>
    </cfRule>
    <cfRule type="expression" dxfId="13" priority="2">
      <formula>"&gt;2500"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6" tint="-0.249977111117893"/>
    <pageSetUpPr fitToPage="1"/>
  </sheetPr>
  <dimension ref="A1:AK878"/>
  <sheetViews>
    <sheetView zoomScale="67" zoomScaleNormal="67" workbookViewId="0">
      <pane ySplit="1" topLeftCell="A2" activePane="bottomLeft" state="frozen"/>
      <selection activeCell="C34" sqref="C34"/>
      <selection pane="bottomLeft" activeCell="C362" sqref="C362"/>
    </sheetView>
  </sheetViews>
  <sheetFormatPr baseColWidth="10" defaultRowHeight="15"/>
  <cols>
    <col min="1" max="1" width="7.85546875" style="117" customWidth="1"/>
    <col min="2" max="2" width="6.42578125" style="17" customWidth="1"/>
    <col min="3" max="3" width="5.42578125" style="17" customWidth="1"/>
    <col min="4" max="4" width="6.28515625" style="17" customWidth="1"/>
    <col min="5" max="5" width="38.85546875" style="117" customWidth="1"/>
    <col min="6" max="6" width="1.42578125" style="117" customWidth="1"/>
    <col min="7" max="7" width="2.5703125" style="140" customWidth="1"/>
    <col min="8" max="8" width="1.140625" style="146" customWidth="1"/>
    <col min="9" max="9" width="2.140625" style="117" customWidth="1"/>
    <col min="10" max="10" width="2.5703125" style="117" customWidth="1"/>
    <col min="11" max="11" width="44.28515625" style="178" bestFit="1" customWidth="1"/>
    <col min="12" max="12" width="25.7109375" style="178" customWidth="1"/>
    <col min="13" max="13" width="7.7109375" style="178" customWidth="1"/>
    <col min="14" max="14" width="24.28515625" style="178" customWidth="1"/>
    <col min="15" max="15" width="12.28515625" style="178" customWidth="1"/>
    <col min="16" max="16" width="5.5703125" style="178" customWidth="1"/>
    <col min="17" max="17" width="22.5703125" style="203" customWidth="1"/>
    <col min="18" max="18" width="93.42578125" style="178" customWidth="1"/>
    <col min="19" max="19" width="8.42578125" style="178" customWidth="1"/>
    <col min="20" max="20" width="19" style="178" customWidth="1"/>
    <col min="21" max="21" width="28.85546875" style="178" customWidth="1"/>
    <col min="22" max="22" width="5.28515625" style="178" customWidth="1"/>
    <col min="23" max="23" width="16.5703125" style="117" bestFit="1" customWidth="1"/>
    <col min="24" max="24" width="12.28515625" style="117" bestFit="1" customWidth="1"/>
    <col min="25" max="28" width="11.42578125" style="117"/>
  </cols>
  <sheetData>
    <row r="1" spans="1:28" s="23" customFormat="1" ht="15.75">
      <c r="A1" s="68" t="s">
        <v>1335</v>
      </c>
      <c r="B1" s="68" t="s">
        <v>1</v>
      </c>
      <c r="C1" s="68" t="s">
        <v>18</v>
      </c>
      <c r="D1" s="68" t="s">
        <v>19</v>
      </c>
      <c r="E1" s="62" t="s">
        <v>65</v>
      </c>
      <c r="F1" s="62" t="s">
        <v>1329</v>
      </c>
      <c r="G1" s="133" t="s">
        <v>853</v>
      </c>
      <c r="H1" s="133" t="s">
        <v>854</v>
      </c>
      <c r="I1" s="69" t="s">
        <v>5</v>
      </c>
      <c r="J1" s="69" t="s">
        <v>1336</v>
      </c>
      <c r="K1" s="167" t="s">
        <v>910</v>
      </c>
      <c r="L1" s="167" t="s">
        <v>914</v>
      </c>
      <c r="M1" s="167" t="s">
        <v>920</v>
      </c>
      <c r="N1" s="167" t="s">
        <v>911</v>
      </c>
      <c r="O1" s="167" t="s">
        <v>914</v>
      </c>
      <c r="P1" s="167" t="s">
        <v>920</v>
      </c>
      <c r="Q1" s="168" t="s">
        <v>912</v>
      </c>
      <c r="R1" s="167" t="s">
        <v>914</v>
      </c>
      <c r="S1" s="167" t="s">
        <v>920</v>
      </c>
      <c r="T1" s="167" t="s">
        <v>913</v>
      </c>
      <c r="U1" s="167" t="s">
        <v>914</v>
      </c>
      <c r="V1" s="167" t="s">
        <v>920</v>
      </c>
      <c r="W1" s="70" t="s">
        <v>853</v>
      </c>
      <c r="X1" s="149" t="s">
        <v>1339</v>
      </c>
      <c r="Y1" s="149"/>
      <c r="Z1" s="149"/>
      <c r="AA1" s="149"/>
      <c r="AB1" s="149"/>
    </row>
    <row r="2" spans="1:28" ht="15.75" customHeight="1">
      <c r="A2" s="63">
        <v>334</v>
      </c>
      <c r="B2" s="5"/>
      <c r="C2" s="8"/>
      <c r="D2" s="8"/>
      <c r="E2" s="71" t="s">
        <v>360</v>
      </c>
      <c r="F2" s="71"/>
      <c r="G2" s="134"/>
      <c r="H2" s="135"/>
      <c r="I2" s="57"/>
      <c r="J2" s="57"/>
      <c r="K2" s="169"/>
      <c r="L2" s="169"/>
      <c r="M2" s="170"/>
      <c r="N2" s="169"/>
      <c r="O2" s="169"/>
      <c r="P2" s="170"/>
      <c r="Q2" s="171"/>
      <c r="R2" s="169"/>
      <c r="S2" s="170"/>
      <c r="T2" s="169"/>
      <c r="U2" s="169"/>
      <c r="V2" s="170"/>
      <c r="W2" s="117">
        <v>0</v>
      </c>
      <c r="X2" s="20">
        <f>SUM(W:W)-1</f>
        <v>64</v>
      </c>
    </row>
    <row r="3" spans="1:28" ht="15.75" customHeight="1">
      <c r="A3" s="5">
        <v>334</v>
      </c>
      <c r="B3" s="5" t="s">
        <v>361</v>
      </c>
      <c r="C3" s="5"/>
      <c r="D3" s="8"/>
      <c r="E3" s="27" t="s">
        <v>362</v>
      </c>
      <c r="F3" s="27">
        <f>LEN(E3)</f>
        <v>36</v>
      </c>
      <c r="G3" s="134"/>
      <c r="H3" s="135"/>
      <c r="I3" s="57" t="s">
        <v>1733</v>
      </c>
      <c r="J3" s="57"/>
      <c r="K3" s="169"/>
      <c r="L3" s="169"/>
      <c r="M3" s="170"/>
      <c r="N3" s="169"/>
      <c r="O3" s="169"/>
      <c r="P3" s="170"/>
      <c r="Q3" s="171"/>
      <c r="R3" s="169"/>
      <c r="S3" s="170"/>
      <c r="T3" s="169"/>
      <c r="U3" s="169"/>
      <c r="V3" s="170"/>
    </row>
    <row r="4" spans="1:28" ht="15.75" customHeight="1">
      <c r="A4" s="5">
        <v>334</v>
      </c>
      <c r="B4" s="5" t="str">
        <f t="shared" ref="B4:B14" si="0">B3</f>
        <v>DA</v>
      </c>
      <c r="C4" s="5" t="s">
        <v>363</v>
      </c>
      <c r="D4" s="8"/>
      <c r="E4" s="27" t="s">
        <v>364</v>
      </c>
      <c r="F4" s="27">
        <f t="shared" ref="F4:F70" si="1">LEN(E4)</f>
        <v>26</v>
      </c>
      <c r="G4" s="134"/>
      <c r="H4" s="135"/>
      <c r="I4" s="57"/>
      <c r="J4" s="57"/>
      <c r="K4" s="169"/>
      <c r="L4" s="169"/>
      <c r="M4" s="170"/>
      <c r="N4" s="169"/>
      <c r="O4" s="169"/>
      <c r="P4" s="170"/>
      <c r="Q4" s="171"/>
      <c r="R4" s="169"/>
      <c r="S4" s="170"/>
      <c r="T4" s="169"/>
      <c r="U4" s="169"/>
      <c r="V4" s="170"/>
    </row>
    <row r="5" spans="1:28" ht="15.75" customHeight="1">
      <c r="A5" s="5">
        <v>334</v>
      </c>
      <c r="B5" s="5" t="str">
        <f>B4</f>
        <v>DA</v>
      </c>
      <c r="C5" s="5" t="s">
        <v>365</v>
      </c>
      <c r="D5" s="8"/>
      <c r="E5" s="27" t="s">
        <v>366</v>
      </c>
      <c r="F5" s="27">
        <f t="shared" si="1"/>
        <v>26</v>
      </c>
      <c r="G5" s="134"/>
      <c r="H5" s="135"/>
      <c r="I5" s="57"/>
      <c r="J5" s="57"/>
      <c r="K5" s="169"/>
      <c r="L5" s="169"/>
      <c r="M5" s="170"/>
      <c r="N5" s="169"/>
      <c r="O5" s="169"/>
      <c r="P5" s="170"/>
      <c r="Q5" s="171"/>
      <c r="R5" s="169"/>
      <c r="S5" s="170"/>
      <c r="T5" s="169"/>
      <c r="U5" s="169"/>
      <c r="V5" s="170"/>
    </row>
    <row r="6" spans="1:28" ht="15.75" customHeight="1">
      <c r="A6" s="5">
        <v>334</v>
      </c>
      <c r="B6" s="5" t="str">
        <f t="shared" si="0"/>
        <v>DA</v>
      </c>
      <c r="C6" s="5" t="s">
        <v>367</v>
      </c>
      <c r="D6" s="8"/>
      <c r="E6" s="27" t="s">
        <v>368</v>
      </c>
      <c r="F6" s="27">
        <f t="shared" si="1"/>
        <v>23</v>
      </c>
      <c r="G6" s="134"/>
      <c r="H6" s="135"/>
      <c r="I6" s="57"/>
      <c r="J6" s="57"/>
      <c r="K6" s="169"/>
      <c r="L6" s="169"/>
      <c r="M6" s="170"/>
      <c r="N6" s="169"/>
      <c r="O6" s="169"/>
      <c r="P6" s="170"/>
      <c r="Q6" s="171"/>
      <c r="R6" s="169"/>
      <c r="S6" s="170"/>
      <c r="T6" s="169"/>
      <c r="U6" s="169"/>
      <c r="V6" s="170"/>
    </row>
    <row r="7" spans="1:28" ht="15.75" customHeight="1">
      <c r="A7" s="5">
        <v>334</v>
      </c>
      <c r="B7" s="5" t="str">
        <f t="shared" si="0"/>
        <v>DA</v>
      </c>
      <c r="C7" s="5" t="s">
        <v>369</v>
      </c>
      <c r="D7" s="8"/>
      <c r="E7" s="27" t="s">
        <v>370</v>
      </c>
      <c r="F7" s="27">
        <f t="shared" si="1"/>
        <v>28</v>
      </c>
      <c r="G7" s="134"/>
      <c r="H7" s="135"/>
      <c r="I7" s="57"/>
      <c r="J7" s="57"/>
      <c r="K7" s="169"/>
      <c r="L7" s="169"/>
      <c r="M7" s="170"/>
      <c r="N7" s="169"/>
      <c r="O7" s="169"/>
      <c r="P7" s="170"/>
      <c r="Q7" s="171"/>
      <c r="R7" s="169"/>
      <c r="S7" s="170"/>
      <c r="T7" s="169"/>
      <c r="U7" s="169"/>
      <c r="V7" s="170"/>
    </row>
    <row r="8" spans="1:28" ht="15.75" customHeight="1">
      <c r="A8" s="5">
        <v>334</v>
      </c>
      <c r="B8" s="5" t="str">
        <f t="shared" si="0"/>
        <v>DA</v>
      </c>
      <c r="C8" s="5" t="s">
        <v>84</v>
      </c>
      <c r="D8" s="8"/>
      <c r="E8" s="27" t="s">
        <v>371</v>
      </c>
      <c r="F8" s="27">
        <f t="shared" si="1"/>
        <v>18</v>
      </c>
      <c r="G8" s="134"/>
      <c r="H8" s="135"/>
      <c r="I8" s="57"/>
      <c r="J8" s="57"/>
      <c r="K8" s="169"/>
      <c r="L8" s="169"/>
      <c r="M8" s="170"/>
      <c r="N8" s="169"/>
      <c r="O8" s="169"/>
      <c r="P8" s="170"/>
      <c r="Q8" s="172" t="s">
        <v>1313</v>
      </c>
      <c r="R8" s="169" t="s">
        <v>86</v>
      </c>
      <c r="S8" s="170" t="s">
        <v>1164</v>
      </c>
      <c r="T8" s="169"/>
      <c r="U8" s="169"/>
      <c r="V8" s="170"/>
    </row>
    <row r="9" spans="1:28" ht="15.75" customHeight="1">
      <c r="A9" s="5">
        <v>334</v>
      </c>
      <c r="B9" s="5" t="str">
        <f t="shared" si="0"/>
        <v>DA</v>
      </c>
      <c r="C9" s="5" t="s">
        <v>288</v>
      </c>
      <c r="D9" s="8"/>
      <c r="E9" s="27" t="s">
        <v>372</v>
      </c>
      <c r="F9" s="27">
        <f t="shared" si="1"/>
        <v>15</v>
      </c>
      <c r="G9" s="134"/>
      <c r="H9" s="135"/>
      <c r="I9" s="57"/>
      <c r="J9" s="57"/>
      <c r="K9" s="169"/>
      <c r="L9" s="169"/>
      <c r="M9" s="170"/>
      <c r="N9" s="169"/>
      <c r="O9" s="169"/>
      <c r="P9" s="170"/>
      <c r="Q9" s="171"/>
      <c r="R9" s="169"/>
      <c r="S9" s="170"/>
      <c r="T9" s="169"/>
      <c r="U9" s="169"/>
      <c r="V9" s="170"/>
    </row>
    <row r="10" spans="1:28" ht="15.75" customHeight="1">
      <c r="A10" s="5">
        <v>334</v>
      </c>
      <c r="B10" s="5" t="str">
        <f t="shared" si="0"/>
        <v>DA</v>
      </c>
      <c r="C10" s="5" t="s">
        <v>373</v>
      </c>
      <c r="D10" s="8"/>
      <c r="E10" s="27" t="s">
        <v>374</v>
      </c>
      <c r="F10" s="27">
        <f t="shared" si="1"/>
        <v>29</v>
      </c>
      <c r="G10" s="134"/>
      <c r="H10" s="135"/>
      <c r="I10" s="57"/>
      <c r="J10" s="57"/>
      <c r="K10" s="169"/>
      <c r="L10" s="169"/>
      <c r="M10" s="170"/>
      <c r="N10" s="169"/>
      <c r="O10" s="169"/>
      <c r="P10" s="170"/>
      <c r="Q10" s="171"/>
      <c r="R10" s="169"/>
      <c r="S10" s="170"/>
      <c r="T10" s="169"/>
      <c r="U10" s="169"/>
      <c r="V10" s="170"/>
    </row>
    <row r="11" spans="1:28" ht="15.75" customHeight="1">
      <c r="A11" s="5">
        <v>334</v>
      </c>
      <c r="B11" s="5" t="str">
        <f t="shared" si="0"/>
        <v>DA</v>
      </c>
      <c r="C11" s="5" t="s">
        <v>375</v>
      </c>
      <c r="D11" s="8"/>
      <c r="E11" s="27" t="s">
        <v>376</v>
      </c>
      <c r="F11" s="27">
        <f t="shared" si="1"/>
        <v>15</v>
      </c>
      <c r="G11" s="134"/>
      <c r="H11" s="135"/>
      <c r="I11" s="57"/>
      <c r="J11" s="57"/>
      <c r="K11" s="169"/>
      <c r="L11" s="169"/>
      <c r="M11" s="170"/>
      <c r="N11" s="169"/>
      <c r="O11" s="169"/>
      <c r="P11" s="170"/>
      <c r="Q11" s="171"/>
      <c r="R11" s="169"/>
      <c r="S11" s="170"/>
      <c r="T11" s="169"/>
      <c r="U11" s="169"/>
      <c r="V11" s="170"/>
    </row>
    <row r="12" spans="1:28" ht="15.75" customHeight="1">
      <c r="A12" s="5">
        <v>334</v>
      </c>
      <c r="B12" s="5" t="str">
        <f t="shared" si="0"/>
        <v>DA</v>
      </c>
      <c r="C12" s="5" t="s">
        <v>92</v>
      </c>
      <c r="D12" s="8"/>
      <c r="E12" s="27" t="s">
        <v>377</v>
      </c>
      <c r="F12" s="27">
        <f t="shared" si="1"/>
        <v>42</v>
      </c>
      <c r="G12" s="134"/>
      <c r="H12" s="135"/>
      <c r="I12" s="57"/>
      <c r="J12" s="57"/>
      <c r="K12" s="169"/>
      <c r="L12" s="169"/>
      <c r="M12" s="170"/>
      <c r="N12" s="169"/>
      <c r="O12" s="169"/>
      <c r="P12" s="170"/>
      <c r="Q12" s="172" t="s">
        <v>93</v>
      </c>
      <c r="R12" s="169" t="s">
        <v>94</v>
      </c>
      <c r="S12" s="170" t="s">
        <v>1164</v>
      </c>
      <c r="T12" s="169"/>
      <c r="U12" s="169"/>
      <c r="V12" s="170"/>
    </row>
    <row r="13" spans="1:28" s="14" customFormat="1" ht="15.75" customHeight="1">
      <c r="A13" s="5">
        <v>334</v>
      </c>
      <c r="B13" s="5" t="str">
        <f t="shared" si="0"/>
        <v>DA</v>
      </c>
      <c r="C13" s="5" t="str">
        <f>C12</f>
        <v>CF</v>
      </c>
      <c r="D13" s="8" t="s">
        <v>241</v>
      </c>
      <c r="E13" s="27" t="s">
        <v>576</v>
      </c>
      <c r="F13" s="27">
        <f t="shared" si="1"/>
        <v>12</v>
      </c>
      <c r="G13" s="134" t="s">
        <v>867</v>
      </c>
      <c r="H13" s="135" t="s">
        <v>868</v>
      </c>
      <c r="I13" s="57"/>
      <c r="J13" s="57"/>
      <c r="K13" s="169"/>
      <c r="L13" s="169"/>
      <c r="M13" s="170"/>
      <c r="N13" s="169"/>
      <c r="O13" s="169"/>
      <c r="P13" s="170"/>
      <c r="Q13" s="171"/>
      <c r="R13" s="169"/>
      <c r="S13" s="170"/>
      <c r="T13" s="169"/>
      <c r="U13" s="169"/>
      <c r="V13" s="170"/>
      <c r="W13" s="117"/>
      <c r="X13" s="117"/>
      <c r="Y13" s="117"/>
      <c r="Z13" s="117"/>
      <c r="AA13" s="117"/>
      <c r="AB13" s="117"/>
    </row>
    <row r="14" spans="1:28" ht="15.75" customHeight="1">
      <c r="A14" s="5">
        <v>334</v>
      </c>
      <c r="B14" s="5" t="str">
        <f t="shared" si="0"/>
        <v>DA</v>
      </c>
      <c r="C14" s="5" t="s">
        <v>96</v>
      </c>
      <c r="D14" s="8"/>
      <c r="E14" s="27" t="s">
        <v>95</v>
      </c>
      <c r="F14" s="27">
        <f t="shared" si="1"/>
        <v>18</v>
      </c>
      <c r="G14" s="134"/>
      <c r="H14" s="135"/>
      <c r="I14" s="57"/>
      <c r="J14" s="57"/>
      <c r="K14" s="169"/>
      <c r="L14" s="169"/>
      <c r="M14" s="170"/>
      <c r="N14" s="169"/>
      <c r="O14" s="169"/>
      <c r="P14" s="170"/>
      <c r="Q14" s="172" t="s">
        <v>97</v>
      </c>
      <c r="R14" s="169" t="s">
        <v>98</v>
      </c>
      <c r="S14" s="170" t="s">
        <v>1164</v>
      </c>
      <c r="T14" s="169"/>
      <c r="U14" s="169"/>
      <c r="V14" s="170"/>
    </row>
    <row r="15" spans="1:28" s="14" customFormat="1" ht="15.75" customHeight="1">
      <c r="A15" s="5">
        <v>334</v>
      </c>
      <c r="B15" s="5" t="s">
        <v>378</v>
      </c>
      <c r="C15" s="5"/>
      <c r="D15" s="5"/>
      <c r="E15" s="26" t="s">
        <v>1166</v>
      </c>
      <c r="F15" s="27">
        <f t="shared" si="1"/>
        <v>7</v>
      </c>
      <c r="G15" s="134" t="s">
        <v>1167</v>
      </c>
      <c r="H15" s="135" t="s">
        <v>1252</v>
      </c>
      <c r="I15" s="66" t="s">
        <v>1309</v>
      </c>
      <c r="J15" s="57"/>
      <c r="K15" s="63"/>
      <c r="L15" s="63"/>
      <c r="M15" s="170"/>
      <c r="N15" s="63"/>
      <c r="O15" s="63"/>
      <c r="P15" s="170"/>
      <c r="Q15" s="65"/>
      <c r="R15" s="63"/>
      <c r="S15" s="170"/>
      <c r="T15" s="63"/>
      <c r="U15" s="63"/>
      <c r="V15" s="170"/>
      <c r="W15" s="117"/>
      <c r="X15" s="117"/>
      <c r="Y15" s="117"/>
      <c r="Z15" s="117"/>
      <c r="AA15" s="117"/>
      <c r="AB15" s="117"/>
    </row>
    <row r="16" spans="1:28" s="14" customFormat="1" ht="15.75" customHeight="1">
      <c r="A16" s="5">
        <v>334</v>
      </c>
      <c r="B16" s="5" t="str">
        <f t="shared" ref="B16:B22" si="2">B15</f>
        <v>EK</v>
      </c>
      <c r="C16" s="5" t="s">
        <v>572</v>
      </c>
      <c r="D16" s="5"/>
      <c r="E16" s="26" t="s">
        <v>573</v>
      </c>
      <c r="F16" s="27">
        <f t="shared" si="1"/>
        <v>9</v>
      </c>
      <c r="G16" s="134" t="s">
        <v>1167</v>
      </c>
      <c r="H16" s="135"/>
      <c r="I16" s="63"/>
      <c r="J16" s="57"/>
      <c r="K16" s="63"/>
      <c r="L16" s="63"/>
      <c r="M16" s="170"/>
      <c r="N16" s="63"/>
      <c r="O16" s="63"/>
      <c r="P16" s="170"/>
      <c r="Q16" s="65"/>
      <c r="R16" s="63"/>
      <c r="S16" s="170"/>
      <c r="T16" s="63"/>
      <c r="U16" s="63"/>
      <c r="V16" s="170"/>
      <c r="W16" s="117"/>
      <c r="X16" s="117"/>
      <c r="Y16" s="117"/>
      <c r="Z16" s="117"/>
      <c r="AA16" s="117"/>
      <c r="AB16" s="117"/>
    </row>
    <row r="17" spans="1:28" s="14" customFormat="1" ht="135">
      <c r="A17" s="5">
        <v>334</v>
      </c>
      <c r="B17" s="5" t="str">
        <f t="shared" si="2"/>
        <v>EK</v>
      </c>
      <c r="C17" s="5" t="str">
        <f>C16</f>
        <v>SY</v>
      </c>
      <c r="D17" s="5" t="s">
        <v>87</v>
      </c>
      <c r="E17" s="26" t="s">
        <v>1592</v>
      </c>
      <c r="F17" s="27">
        <f t="shared" si="1"/>
        <v>21</v>
      </c>
      <c r="G17" s="134" t="s">
        <v>1167</v>
      </c>
      <c r="H17" s="135" t="s">
        <v>839</v>
      </c>
      <c r="I17" s="63"/>
      <c r="J17" s="57"/>
      <c r="K17" s="63"/>
      <c r="L17" s="63"/>
      <c r="M17" s="170"/>
      <c r="N17" s="63"/>
      <c r="O17" s="63"/>
      <c r="P17" s="170"/>
      <c r="Q17" s="173" t="s">
        <v>1714</v>
      </c>
      <c r="R17" s="173" t="s">
        <v>1783</v>
      </c>
      <c r="S17" s="170" t="s">
        <v>1164</v>
      </c>
      <c r="T17" s="63"/>
      <c r="U17" s="63"/>
      <c r="V17" s="170"/>
      <c r="W17" s="20">
        <v>1</v>
      </c>
      <c r="X17" s="20" t="s">
        <v>1784</v>
      </c>
      <c r="Y17" s="117"/>
      <c r="Z17" s="117"/>
      <c r="AA17" s="117"/>
      <c r="AB17" s="117"/>
    </row>
    <row r="18" spans="1:28" s="14" customFormat="1" ht="15.75" customHeight="1">
      <c r="A18" s="5">
        <v>334</v>
      </c>
      <c r="B18" s="5" t="str">
        <f t="shared" si="2"/>
        <v>EK</v>
      </c>
      <c r="C18" s="5" t="str">
        <f>C17</f>
        <v>SY</v>
      </c>
      <c r="D18" s="5" t="s">
        <v>478</v>
      </c>
      <c r="E18" s="26" t="s">
        <v>1593</v>
      </c>
      <c r="F18" s="27">
        <f t="shared" si="1"/>
        <v>6</v>
      </c>
      <c r="G18" s="134" t="s">
        <v>1167</v>
      </c>
      <c r="H18" s="135" t="s">
        <v>839</v>
      </c>
      <c r="I18" s="63"/>
      <c r="J18" s="57"/>
      <c r="K18" s="63"/>
      <c r="L18" s="63"/>
      <c r="M18" s="170"/>
      <c r="N18" s="63"/>
      <c r="O18" s="63"/>
      <c r="P18" s="170"/>
      <c r="Q18" s="173" t="s">
        <v>1169</v>
      </c>
      <c r="R18" s="173" t="s">
        <v>1827</v>
      </c>
      <c r="S18" s="170" t="s">
        <v>1164</v>
      </c>
      <c r="T18" s="63"/>
      <c r="U18" s="63"/>
      <c r="V18" s="170"/>
      <c r="W18" s="117"/>
      <c r="X18" s="117"/>
      <c r="Y18" s="117"/>
      <c r="Z18" s="117"/>
      <c r="AA18" s="117"/>
      <c r="AB18" s="117"/>
    </row>
    <row r="19" spans="1:28" s="14" customFormat="1" ht="15.75" customHeight="1">
      <c r="A19" s="5">
        <v>334</v>
      </c>
      <c r="B19" s="5" t="str">
        <f t="shared" si="2"/>
        <v>EK</v>
      </c>
      <c r="C19" s="5" t="s">
        <v>572</v>
      </c>
      <c r="D19" s="5" t="s">
        <v>1168</v>
      </c>
      <c r="E19" s="26" t="s">
        <v>1594</v>
      </c>
      <c r="F19" s="27">
        <f t="shared" si="1"/>
        <v>12</v>
      </c>
      <c r="G19" s="134" t="s">
        <v>1167</v>
      </c>
      <c r="H19" s="135" t="s">
        <v>839</v>
      </c>
      <c r="I19" s="63"/>
      <c r="J19" s="57"/>
      <c r="K19" s="63"/>
      <c r="L19" s="63"/>
      <c r="M19" s="170"/>
      <c r="N19" s="63"/>
      <c r="O19" s="63"/>
      <c r="P19" s="170"/>
      <c r="Q19" s="173" t="s">
        <v>1170</v>
      </c>
      <c r="R19" s="173" t="s">
        <v>1825</v>
      </c>
      <c r="S19" s="170" t="s">
        <v>1164</v>
      </c>
      <c r="T19" s="63"/>
      <c r="U19" s="63"/>
      <c r="V19" s="170"/>
      <c r="W19" s="117"/>
      <c r="X19" s="117"/>
      <c r="Y19" s="117"/>
      <c r="Z19" s="117"/>
      <c r="AA19" s="117"/>
      <c r="AB19" s="117"/>
    </row>
    <row r="20" spans="1:28" s="14" customFormat="1" ht="15.75" customHeight="1">
      <c r="A20" s="5">
        <v>334</v>
      </c>
      <c r="B20" s="5" t="str">
        <f t="shared" si="2"/>
        <v>EK</v>
      </c>
      <c r="C20" s="5" t="str">
        <f>C19</f>
        <v>SY</v>
      </c>
      <c r="D20" s="5" t="s">
        <v>173</v>
      </c>
      <c r="E20" s="26" t="s">
        <v>463</v>
      </c>
      <c r="F20" s="27">
        <f t="shared" si="1"/>
        <v>28</v>
      </c>
      <c r="G20" s="135"/>
      <c r="H20" s="141"/>
      <c r="I20" s="57"/>
      <c r="J20" s="63"/>
      <c r="K20" s="63"/>
      <c r="L20" s="170"/>
      <c r="M20" s="63"/>
      <c r="N20" s="63"/>
      <c r="O20" s="170"/>
      <c r="P20" s="63"/>
      <c r="Q20" s="65"/>
      <c r="R20" s="170"/>
      <c r="S20" s="63"/>
      <c r="T20" s="63"/>
      <c r="U20" s="170"/>
      <c r="V20" s="170"/>
      <c r="W20" s="117"/>
      <c r="X20" s="117"/>
      <c r="Y20" s="117"/>
      <c r="Z20" s="117"/>
      <c r="AA20" s="117"/>
      <c r="AB20" s="117"/>
    </row>
    <row r="21" spans="1:28" ht="15.75">
      <c r="A21" s="5">
        <v>334</v>
      </c>
      <c r="B21" s="5" t="str">
        <f t="shared" si="2"/>
        <v>EK</v>
      </c>
      <c r="C21" s="5" t="s">
        <v>378</v>
      </c>
      <c r="D21" s="8"/>
      <c r="E21" s="27" t="s">
        <v>1595</v>
      </c>
      <c r="F21" s="27">
        <f t="shared" si="1"/>
        <v>14</v>
      </c>
      <c r="G21" s="134" t="s">
        <v>1167</v>
      </c>
      <c r="H21" s="135" t="s">
        <v>1171</v>
      </c>
      <c r="I21" s="57"/>
      <c r="J21" s="57"/>
      <c r="K21" s="169"/>
      <c r="L21" s="169"/>
      <c r="M21" s="170"/>
      <c r="N21" s="169"/>
      <c r="O21" s="169"/>
      <c r="P21" s="170"/>
      <c r="Q21" s="173" t="s">
        <v>1172</v>
      </c>
      <c r="R21" s="174" t="s">
        <v>1826</v>
      </c>
      <c r="S21" s="176" t="s">
        <v>1164</v>
      </c>
      <c r="T21" s="169"/>
      <c r="U21" s="169"/>
      <c r="V21" s="170"/>
    </row>
    <row r="22" spans="1:28" ht="15.75" customHeight="1">
      <c r="A22" s="5">
        <v>334</v>
      </c>
      <c r="B22" s="5" t="str">
        <f t="shared" si="2"/>
        <v>EK</v>
      </c>
      <c r="C22" s="5" t="s">
        <v>173</v>
      </c>
      <c r="D22" s="8"/>
      <c r="E22" s="27" t="s">
        <v>379</v>
      </c>
      <c r="F22" s="27">
        <f t="shared" si="1"/>
        <v>34</v>
      </c>
      <c r="G22" s="134"/>
      <c r="H22" s="135"/>
      <c r="I22" s="57"/>
      <c r="J22" s="57"/>
      <c r="K22" s="169"/>
      <c r="L22" s="169"/>
      <c r="M22" s="170"/>
      <c r="N22" s="169"/>
      <c r="O22" s="169"/>
      <c r="P22" s="170"/>
      <c r="Q22" s="171"/>
      <c r="R22" s="169"/>
      <c r="S22" s="170"/>
      <c r="T22" s="169"/>
      <c r="U22" s="169"/>
      <c r="V22" s="170"/>
    </row>
    <row r="23" spans="1:28" s="14" customFormat="1" ht="15.75" customHeight="1">
      <c r="A23" s="63">
        <v>338</v>
      </c>
      <c r="B23" s="5"/>
      <c r="C23" s="5"/>
      <c r="D23" s="25"/>
      <c r="E23" s="72" t="s">
        <v>855</v>
      </c>
      <c r="F23" s="27">
        <f t="shared" si="1"/>
        <v>24</v>
      </c>
      <c r="G23" s="134" t="s">
        <v>857</v>
      </c>
      <c r="H23" s="142" t="s">
        <v>856</v>
      </c>
      <c r="I23" s="57" t="s">
        <v>851</v>
      </c>
      <c r="J23" s="57"/>
      <c r="K23" s="169"/>
      <c r="L23" s="169"/>
      <c r="M23" s="170"/>
      <c r="N23" s="169"/>
      <c r="O23" s="169"/>
      <c r="P23" s="170"/>
      <c r="Q23" s="171"/>
      <c r="R23" s="169"/>
      <c r="S23" s="170"/>
      <c r="T23" s="169"/>
      <c r="U23" s="169"/>
      <c r="V23" s="170"/>
      <c r="W23" s="117"/>
      <c r="X23" s="117"/>
      <c r="Y23" s="117"/>
      <c r="Z23" s="117"/>
      <c r="AA23" s="117"/>
      <c r="AB23" s="117"/>
    </row>
    <row r="24" spans="1:28" s="14" customFormat="1" ht="15.75" customHeight="1">
      <c r="A24" s="5">
        <v>338</v>
      </c>
      <c r="B24" s="5" t="s">
        <v>99</v>
      </c>
      <c r="C24" s="5"/>
      <c r="D24" s="25"/>
      <c r="E24" s="73" t="s">
        <v>395</v>
      </c>
      <c r="F24" s="27">
        <f t="shared" si="1"/>
        <v>36</v>
      </c>
      <c r="G24" s="136"/>
      <c r="H24" s="142" t="s">
        <v>838</v>
      </c>
      <c r="I24" s="57"/>
      <c r="J24" s="57"/>
      <c r="K24" s="169"/>
      <c r="L24" s="169"/>
      <c r="M24" s="170"/>
      <c r="N24" s="169"/>
      <c r="O24" s="169"/>
      <c r="P24" s="170"/>
      <c r="Q24" s="172" t="s">
        <v>100</v>
      </c>
      <c r="R24" s="169" t="s">
        <v>101</v>
      </c>
      <c r="S24" s="170" t="s">
        <v>1164</v>
      </c>
      <c r="T24" s="169"/>
      <c r="U24" s="169"/>
      <c r="V24" s="170"/>
      <c r="W24" s="117"/>
      <c r="X24" s="117"/>
      <c r="Y24" s="117"/>
      <c r="Z24" s="117"/>
      <c r="AA24" s="117"/>
      <c r="AB24" s="117"/>
    </row>
    <row r="25" spans="1:28" s="14" customFormat="1" ht="15.75" customHeight="1">
      <c r="A25" s="118">
        <v>338</v>
      </c>
      <c r="B25" s="118" t="s">
        <v>99</v>
      </c>
      <c r="C25" s="118" t="s">
        <v>173</v>
      </c>
      <c r="D25" s="163"/>
      <c r="E25" s="164" t="s">
        <v>379</v>
      </c>
      <c r="F25" s="150">
        <f t="shared" si="1"/>
        <v>34</v>
      </c>
      <c r="G25" s="165" t="s">
        <v>1770</v>
      </c>
      <c r="H25" s="166" t="s">
        <v>1781</v>
      </c>
      <c r="I25" s="161"/>
      <c r="J25" s="57"/>
      <c r="K25" s="169"/>
      <c r="L25" s="169"/>
      <c r="M25" s="170"/>
      <c r="N25" s="169"/>
      <c r="O25" s="169"/>
      <c r="P25" s="170"/>
      <c r="Q25" s="172"/>
      <c r="R25" s="169"/>
      <c r="S25" s="170"/>
      <c r="T25" s="169"/>
      <c r="U25" s="169"/>
      <c r="V25" s="170"/>
      <c r="W25" s="20">
        <v>1</v>
      </c>
      <c r="X25" s="20" t="s">
        <v>1775</v>
      </c>
      <c r="Y25" s="117"/>
      <c r="Z25" s="117"/>
      <c r="AA25" s="117"/>
      <c r="AB25" s="117"/>
    </row>
    <row r="26" spans="1:28" s="14" customFormat="1" ht="15.75" customHeight="1">
      <c r="A26" s="5">
        <v>338</v>
      </c>
      <c r="B26" s="5" t="s">
        <v>396</v>
      </c>
      <c r="C26" s="57"/>
      <c r="D26" s="25"/>
      <c r="E26" s="73" t="s">
        <v>397</v>
      </c>
      <c r="F26" s="27">
        <f t="shared" si="1"/>
        <v>48</v>
      </c>
      <c r="G26" s="136"/>
      <c r="H26" s="142" t="s">
        <v>838</v>
      </c>
      <c r="I26" s="57"/>
      <c r="J26" s="57"/>
      <c r="K26" s="169"/>
      <c r="L26" s="169"/>
      <c r="M26" s="170"/>
      <c r="N26" s="169"/>
      <c r="O26" s="169"/>
      <c r="P26" s="170"/>
      <c r="Q26" s="171"/>
      <c r="R26" s="169"/>
      <c r="S26" s="170"/>
      <c r="T26" s="169"/>
      <c r="U26" s="169"/>
      <c r="V26" s="170"/>
      <c r="W26" s="117"/>
      <c r="X26" s="117"/>
      <c r="Y26" s="117"/>
      <c r="Z26" s="117"/>
      <c r="AA26" s="117"/>
      <c r="AB26" s="117"/>
    </row>
    <row r="27" spans="1:28" s="14" customFormat="1" ht="15.75" customHeight="1">
      <c r="A27" s="5">
        <v>338</v>
      </c>
      <c r="B27" s="5" t="str">
        <f>B26</f>
        <v>VI</v>
      </c>
      <c r="C27" s="25" t="s">
        <v>572</v>
      </c>
      <c r="D27" s="25"/>
      <c r="E27" s="73" t="s">
        <v>573</v>
      </c>
      <c r="F27" s="27">
        <f t="shared" si="1"/>
        <v>9</v>
      </c>
      <c r="G27" s="134" t="s">
        <v>857</v>
      </c>
      <c r="H27" s="142" t="s">
        <v>839</v>
      </c>
      <c r="I27" s="57"/>
      <c r="J27" s="57"/>
      <c r="K27" s="169"/>
      <c r="L27" s="169"/>
      <c r="M27" s="170"/>
      <c r="N27" s="169"/>
      <c r="O27" s="169"/>
      <c r="P27" s="170"/>
      <c r="Q27" s="171"/>
      <c r="R27" s="169"/>
      <c r="S27" s="170"/>
      <c r="T27" s="169"/>
      <c r="U27" s="169"/>
      <c r="V27" s="170"/>
      <c r="W27" s="117"/>
      <c r="X27" s="117"/>
      <c r="Y27" s="117"/>
      <c r="Z27" s="117"/>
      <c r="AA27" s="117"/>
      <c r="AB27" s="117"/>
    </row>
    <row r="28" spans="1:28" s="14" customFormat="1" ht="15.75" customHeight="1">
      <c r="A28" s="5">
        <v>338</v>
      </c>
      <c r="B28" s="5" t="str">
        <f>B27</f>
        <v>VI</v>
      </c>
      <c r="C28" s="5" t="str">
        <f>C27</f>
        <v>SY</v>
      </c>
      <c r="D28" s="8" t="s">
        <v>241</v>
      </c>
      <c r="E28" s="27" t="s">
        <v>576</v>
      </c>
      <c r="F28" s="27">
        <f t="shared" si="1"/>
        <v>12</v>
      </c>
      <c r="G28" s="134" t="s">
        <v>867</v>
      </c>
      <c r="H28" s="135" t="s">
        <v>868</v>
      </c>
      <c r="I28" s="57"/>
      <c r="J28" s="57"/>
      <c r="K28" s="169"/>
      <c r="L28" s="169"/>
      <c r="M28" s="170"/>
      <c r="N28" s="169"/>
      <c r="O28" s="169"/>
      <c r="P28" s="170"/>
      <c r="Q28" s="171"/>
      <c r="R28" s="169"/>
      <c r="S28" s="170"/>
      <c r="T28" s="169"/>
      <c r="U28" s="169"/>
      <c r="V28" s="170"/>
      <c r="W28" s="117"/>
      <c r="X28" s="117"/>
      <c r="Y28" s="117"/>
      <c r="Z28" s="117"/>
      <c r="AA28" s="117"/>
      <c r="AB28" s="117"/>
    </row>
    <row r="29" spans="1:28" s="14" customFormat="1" ht="15.75" customHeight="1">
      <c r="A29" s="118">
        <v>338</v>
      </c>
      <c r="B29" s="118" t="s">
        <v>396</v>
      </c>
      <c r="C29" s="118" t="s">
        <v>173</v>
      </c>
      <c r="D29" s="75"/>
      <c r="E29" s="150" t="s">
        <v>379</v>
      </c>
      <c r="F29" s="150">
        <f t="shared" ref="F29" si="3">LEN(E29)</f>
        <v>34</v>
      </c>
      <c r="G29" s="151" t="s">
        <v>1770</v>
      </c>
      <c r="H29" s="162" t="s">
        <v>1806</v>
      </c>
      <c r="I29" s="161"/>
      <c r="J29" s="161"/>
      <c r="K29" s="175"/>
      <c r="L29" s="175"/>
      <c r="M29" s="176"/>
      <c r="N29" s="175"/>
      <c r="O29" s="175"/>
      <c r="P29" s="176"/>
      <c r="Q29" s="177"/>
      <c r="R29" s="175"/>
      <c r="S29" s="176"/>
      <c r="T29" s="175"/>
      <c r="U29" s="175"/>
      <c r="V29" s="176"/>
      <c r="W29" s="20">
        <v>1</v>
      </c>
      <c r="X29" s="20" t="s">
        <v>1775</v>
      </c>
      <c r="Y29" s="117"/>
      <c r="Z29" s="117"/>
      <c r="AA29" s="117"/>
      <c r="AB29" s="117"/>
    </row>
    <row r="30" spans="1:28" ht="15.75" customHeight="1">
      <c r="A30" s="63">
        <v>344</v>
      </c>
      <c r="B30" s="5"/>
      <c r="C30" s="5"/>
      <c r="D30" s="8"/>
      <c r="E30" s="71" t="s">
        <v>380</v>
      </c>
      <c r="F30" s="27">
        <f t="shared" si="1"/>
        <v>23</v>
      </c>
      <c r="G30" s="134"/>
      <c r="H30" s="135"/>
      <c r="I30" s="57"/>
      <c r="J30" s="57"/>
      <c r="K30" s="169"/>
      <c r="L30" s="169"/>
      <c r="M30" s="170"/>
      <c r="N30" s="169"/>
      <c r="O30" s="169"/>
      <c r="P30" s="170"/>
      <c r="Q30" s="171"/>
      <c r="R30" s="169"/>
      <c r="S30" s="170"/>
      <c r="T30" s="169"/>
      <c r="U30" s="169"/>
      <c r="V30" s="170"/>
    </row>
    <row r="31" spans="1:28" ht="15.75" customHeight="1">
      <c r="A31" s="5">
        <v>344</v>
      </c>
      <c r="B31" s="5" t="s">
        <v>381</v>
      </c>
      <c r="C31" s="5"/>
      <c r="D31" s="8"/>
      <c r="E31" s="27" t="s">
        <v>382</v>
      </c>
      <c r="F31" s="27">
        <f t="shared" si="1"/>
        <v>36</v>
      </c>
      <c r="G31" s="134"/>
      <c r="H31" s="135"/>
      <c r="I31" s="57"/>
      <c r="J31" s="57"/>
      <c r="K31" s="169"/>
      <c r="L31" s="169"/>
      <c r="M31" s="170"/>
      <c r="N31" s="169"/>
      <c r="O31" s="169"/>
      <c r="P31" s="170"/>
      <c r="Q31" s="171"/>
      <c r="R31" s="169"/>
      <c r="S31" s="170"/>
      <c r="T31" s="169"/>
      <c r="U31" s="169"/>
      <c r="V31" s="170"/>
    </row>
    <row r="32" spans="1:28" ht="15.75" customHeight="1">
      <c r="A32" s="5">
        <v>344</v>
      </c>
      <c r="B32" s="5" t="str">
        <f t="shared" ref="B32:B49" si="4">B31</f>
        <v>DI</v>
      </c>
      <c r="C32" s="5" t="s">
        <v>363</v>
      </c>
      <c r="D32" s="8"/>
      <c r="E32" s="27" t="s">
        <v>364</v>
      </c>
      <c r="F32" s="27">
        <f t="shared" si="1"/>
        <v>26</v>
      </c>
      <c r="G32" s="134"/>
      <c r="H32" s="135"/>
      <c r="I32" s="57"/>
      <c r="J32" s="57"/>
      <c r="K32" s="169"/>
      <c r="L32" s="169"/>
      <c r="M32" s="170"/>
      <c r="N32" s="169"/>
      <c r="O32" s="169"/>
      <c r="P32" s="170"/>
      <c r="Q32" s="171"/>
      <c r="R32" s="169"/>
      <c r="S32" s="170"/>
      <c r="T32" s="169"/>
      <c r="U32" s="169"/>
      <c r="V32" s="170"/>
    </row>
    <row r="33" spans="1:28" ht="15.75" customHeight="1">
      <c r="A33" s="5">
        <v>344</v>
      </c>
      <c r="B33" s="5" t="str">
        <f t="shared" si="4"/>
        <v>DI</v>
      </c>
      <c r="C33" s="5" t="s">
        <v>365</v>
      </c>
      <c r="D33" s="8"/>
      <c r="E33" s="27" t="s">
        <v>366</v>
      </c>
      <c r="F33" s="27">
        <f t="shared" si="1"/>
        <v>26</v>
      </c>
      <c r="G33" s="134"/>
      <c r="H33" s="135"/>
      <c r="I33" s="57"/>
      <c r="J33" s="57"/>
      <c r="K33" s="169"/>
      <c r="L33" s="169"/>
      <c r="M33" s="170"/>
      <c r="N33" s="169"/>
      <c r="O33" s="169"/>
      <c r="P33" s="170"/>
      <c r="Q33" s="171"/>
      <c r="R33" s="169"/>
      <c r="S33" s="170"/>
      <c r="T33" s="169"/>
      <c r="U33" s="169"/>
      <c r="V33" s="170"/>
    </row>
    <row r="34" spans="1:28" ht="15.75" customHeight="1">
      <c r="A34" s="5">
        <v>344</v>
      </c>
      <c r="B34" s="5" t="str">
        <f t="shared" si="4"/>
        <v>DI</v>
      </c>
      <c r="C34" s="5" t="s">
        <v>384</v>
      </c>
      <c r="D34" s="8"/>
      <c r="E34" s="27" t="s">
        <v>1253</v>
      </c>
      <c r="F34" s="27">
        <f t="shared" si="1"/>
        <v>24</v>
      </c>
      <c r="G34" s="134"/>
      <c r="H34" s="135"/>
      <c r="I34" s="57"/>
      <c r="J34" s="57"/>
      <c r="K34" s="169"/>
      <c r="L34" s="169"/>
      <c r="M34" s="170"/>
      <c r="N34" s="169"/>
      <c r="O34" s="169"/>
      <c r="P34" s="170"/>
      <c r="Q34" s="171"/>
      <c r="R34" s="169"/>
      <c r="S34" s="170"/>
      <c r="T34" s="169"/>
      <c r="U34" s="169"/>
      <c r="V34" s="170"/>
    </row>
    <row r="35" spans="1:28" ht="15.75" customHeight="1">
      <c r="A35" s="5">
        <v>344</v>
      </c>
      <c r="B35" s="5" t="str">
        <f t="shared" si="4"/>
        <v>DI</v>
      </c>
      <c r="C35" s="5" t="s">
        <v>367</v>
      </c>
      <c r="D35" s="8"/>
      <c r="E35" s="27" t="s">
        <v>368</v>
      </c>
      <c r="F35" s="27">
        <f t="shared" si="1"/>
        <v>23</v>
      </c>
      <c r="G35" s="134"/>
      <c r="H35" s="135"/>
      <c r="I35" s="57"/>
      <c r="J35" s="57"/>
      <c r="K35" s="169"/>
      <c r="L35" s="169"/>
      <c r="M35" s="170"/>
      <c r="N35" s="169"/>
      <c r="O35" s="169"/>
      <c r="P35" s="170"/>
      <c r="Q35" s="171"/>
      <c r="R35" s="169"/>
      <c r="S35" s="170"/>
      <c r="T35" s="169"/>
      <c r="U35" s="169"/>
      <c r="V35" s="170"/>
    </row>
    <row r="36" spans="1:28" ht="15.75" customHeight="1">
      <c r="A36" s="5">
        <v>344</v>
      </c>
      <c r="B36" s="5" t="str">
        <f t="shared" si="4"/>
        <v>DI</v>
      </c>
      <c r="C36" s="5" t="s">
        <v>369</v>
      </c>
      <c r="D36" s="8"/>
      <c r="E36" s="27" t="s">
        <v>370</v>
      </c>
      <c r="F36" s="27">
        <f t="shared" si="1"/>
        <v>28</v>
      </c>
      <c r="G36" s="134"/>
      <c r="H36" s="135"/>
      <c r="I36" s="57"/>
      <c r="J36" s="57"/>
      <c r="K36" s="169"/>
      <c r="L36" s="169"/>
      <c r="M36" s="170"/>
      <c r="N36" s="169"/>
      <c r="O36" s="169"/>
      <c r="P36" s="170"/>
      <c r="Q36" s="171"/>
      <c r="R36" s="169"/>
      <c r="S36" s="170"/>
      <c r="T36" s="169"/>
      <c r="U36" s="169"/>
      <c r="V36" s="170"/>
    </row>
    <row r="37" spans="1:28" ht="15.75" customHeight="1">
      <c r="A37" s="5">
        <v>344</v>
      </c>
      <c r="B37" s="5" t="str">
        <f t="shared" si="4"/>
        <v>DI</v>
      </c>
      <c r="C37" s="5" t="s">
        <v>84</v>
      </c>
      <c r="D37" s="8"/>
      <c r="E37" s="27" t="s">
        <v>371</v>
      </c>
      <c r="F37" s="27">
        <f t="shared" si="1"/>
        <v>18</v>
      </c>
      <c r="G37" s="134"/>
      <c r="H37" s="135"/>
      <c r="I37" s="57"/>
      <c r="J37" s="57"/>
      <c r="K37" s="169"/>
      <c r="L37" s="169"/>
      <c r="M37" s="170"/>
      <c r="N37" s="169"/>
      <c r="O37" s="169"/>
      <c r="P37" s="170"/>
      <c r="Q37" s="172" t="s">
        <v>85</v>
      </c>
      <c r="R37" s="169" t="s">
        <v>86</v>
      </c>
      <c r="S37" s="170" t="s">
        <v>1164</v>
      </c>
      <c r="T37" s="169"/>
      <c r="U37" s="169"/>
      <c r="V37" s="170"/>
    </row>
    <row r="38" spans="1:28" ht="15.75" customHeight="1">
      <c r="A38" s="5">
        <v>344</v>
      </c>
      <c r="B38" s="5" t="str">
        <f t="shared" si="4"/>
        <v>DI</v>
      </c>
      <c r="C38" s="5" t="s">
        <v>373</v>
      </c>
      <c r="D38" s="8"/>
      <c r="E38" s="27" t="s">
        <v>374</v>
      </c>
      <c r="F38" s="27">
        <f t="shared" si="1"/>
        <v>29</v>
      </c>
      <c r="G38" s="134"/>
      <c r="H38" s="135"/>
      <c r="I38" s="57"/>
      <c r="J38" s="57"/>
      <c r="K38" s="169"/>
      <c r="L38" s="169"/>
      <c r="M38" s="170"/>
      <c r="N38" s="169"/>
      <c r="O38" s="169"/>
      <c r="P38" s="170"/>
      <c r="Q38" s="171"/>
      <c r="R38" s="169"/>
      <c r="S38" s="170"/>
      <c r="T38" s="169"/>
      <c r="U38" s="169"/>
      <c r="V38" s="170"/>
    </row>
    <row r="39" spans="1:28" ht="15.75" customHeight="1">
      <c r="A39" s="5">
        <v>344</v>
      </c>
      <c r="B39" s="5" t="str">
        <f t="shared" si="4"/>
        <v>DI</v>
      </c>
      <c r="C39" s="5" t="s">
        <v>375</v>
      </c>
      <c r="D39" s="8"/>
      <c r="E39" s="27" t="s">
        <v>376</v>
      </c>
      <c r="F39" s="27">
        <f t="shared" si="1"/>
        <v>15</v>
      </c>
      <c r="G39" s="134"/>
      <c r="H39" s="135"/>
      <c r="I39" s="57"/>
      <c r="J39" s="57"/>
      <c r="K39" s="169"/>
      <c r="L39" s="169"/>
      <c r="M39" s="170"/>
      <c r="N39" s="169"/>
      <c r="O39" s="169"/>
      <c r="P39" s="170"/>
      <c r="Q39" s="171"/>
      <c r="R39" s="169"/>
      <c r="S39" s="170"/>
      <c r="T39" s="169"/>
      <c r="U39" s="169"/>
      <c r="V39" s="170"/>
    </row>
    <row r="40" spans="1:28" ht="15.75" customHeight="1">
      <c r="A40" s="5">
        <v>344</v>
      </c>
      <c r="B40" s="5" t="str">
        <f t="shared" si="4"/>
        <v>DI</v>
      </c>
      <c r="C40" s="5" t="s">
        <v>92</v>
      </c>
      <c r="D40" s="8"/>
      <c r="E40" s="27" t="s">
        <v>377</v>
      </c>
      <c r="F40" s="27">
        <f t="shared" si="1"/>
        <v>42</v>
      </c>
      <c r="G40" s="134"/>
      <c r="H40" s="135"/>
      <c r="I40" s="57"/>
      <c r="J40" s="57"/>
      <c r="K40" s="169"/>
      <c r="L40" s="169"/>
      <c r="M40" s="170"/>
      <c r="N40" s="169"/>
      <c r="O40" s="169"/>
      <c r="P40" s="170"/>
      <c r="Q40" s="172" t="s">
        <v>93</v>
      </c>
      <c r="R40" s="169" t="s">
        <v>103</v>
      </c>
      <c r="S40" s="170" t="s">
        <v>1164</v>
      </c>
      <c r="T40" s="169"/>
      <c r="U40" s="169"/>
      <c r="V40" s="170"/>
    </row>
    <row r="41" spans="1:28" ht="15.75" customHeight="1">
      <c r="A41" s="5">
        <v>344</v>
      </c>
      <c r="B41" s="5" t="str">
        <f t="shared" si="4"/>
        <v>DI</v>
      </c>
      <c r="C41" s="5" t="s">
        <v>87</v>
      </c>
      <c r="D41" s="8"/>
      <c r="E41" s="27" t="s">
        <v>1272</v>
      </c>
      <c r="F41" s="27">
        <f t="shared" si="1"/>
        <v>47</v>
      </c>
      <c r="G41" s="134"/>
      <c r="H41" s="135"/>
      <c r="I41" s="57"/>
      <c r="J41" s="57"/>
      <c r="K41" s="169"/>
      <c r="L41" s="169"/>
      <c r="M41" s="170"/>
      <c r="N41" s="169"/>
      <c r="O41" s="169"/>
      <c r="P41" s="170"/>
      <c r="Q41" s="172" t="s">
        <v>97</v>
      </c>
      <c r="R41" s="169" t="s">
        <v>102</v>
      </c>
      <c r="S41" s="170" t="s">
        <v>1164</v>
      </c>
      <c r="T41" s="169"/>
      <c r="U41" s="169"/>
      <c r="V41" s="170"/>
    </row>
    <row r="42" spans="1:28" s="14" customFormat="1" ht="15.75" customHeight="1">
      <c r="A42" s="5">
        <v>344</v>
      </c>
      <c r="B42" s="5" t="str">
        <f t="shared" si="4"/>
        <v>DI</v>
      </c>
      <c r="C42" s="5" t="str">
        <f>C41</f>
        <v>RM</v>
      </c>
      <c r="D42" s="5" t="s">
        <v>114</v>
      </c>
      <c r="E42" s="27" t="s">
        <v>652</v>
      </c>
      <c r="F42" s="27">
        <f t="shared" si="1"/>
        <v>24</v>
      </c>
      <c r="G42" s="134" t="s">
        <v>1258</v>
      </c>
      <c r="H42" s="135"/>
      <c r="I42" s="57" t="s">
        <v>1215</v>
      </c>
      <c r="J42" s="57"/>
      <c r="K42" s="169"/>
      <c r="L42" s="169"/>
      <c r="M42" s="170"/>
      <c r="N42" s="169"/>
      <c r="O42" s="169"/>
      <c r="P42" s="170"/>
      <c r="Q42" s="172"/>
      <c r="R42" s="169"/>
      <c r="S42" s="170"/>
      <c r="T42" s="169"/>
      <c r="U42" s="169"/>
      <c r="V42" s="170"/>
      <c r="W42" s="117"/>
      <c r="X42" s="117"/>
      <c r="Y42" s="117"/>
      <c r="Z42" s="117"/>
      <c r="AA42" s="117"/>
      <c r="AB42" s="117"/>
    </row>
    <row r="43" spans="1:28" s="14" customFormat="1" ht="135">
      <c r="A43" s="5">
        <v>344</v>
      </c>
      <c r="B43" s="5" t="str">
        <f t="shared" si="4"/>
        <v>DI</v>
      </c>
      <c r="C43" s="5" t="str">
        <f>C42</f>
        <v>RM</v>
      </c>
      <c r="D43" s="8" t="s">
        <v>199</v>
      </c>
      <c r="E43" s="27" t="s">
        <v>383</v>
      </c>
      <c r="F43" s="27">
        <f t="shared" si="1"/>
        <v>20</v>
      </c>
      <c r="G43" s="134" t="s">
        <v>1258</v>
      </c>
      <c r="H43" s="135" t="s">
        <v>1180</v>
      </c>
      <c r="I43" s="57"/>
      <c r="J43" s="57"/>
      <c r="K43" s="169"/>
      <c r="L43" s="169"/>
      <c r="M43" s="170"/>
      <c r="N43" s="169"/>
      <c r="O43" s="169"/>
      <c r="P43" s="170"/>
      <c r="Q43" s="173" t="s">
        <v>1714</v>
      </c>
      <c r="R43" s="173" t="s">
        <v>1783</v>
      </c>
      <c r="S43" s="170" t="s">
        <v>1164</v>
      </c>
      <c r="T43" s="63"/>
      <c r="U43" s="63"/>
      <c r="V43" s="170"/>
      <c r="W43" s="20">
        <v>1</v>
      </c>
      <c r="X43" s="20" t="s">
        <v>1784</v>
      </c>
      <c r="Y43" s="117"/>
      <c r="Z43" s="117"/>
      <c r="AA43" s="117"/>
      <c r="AB43" s="117"/>
    </row>
    <row r="44" spans="1:28" s="14" customFormat="1" ht="15.75" customHeight="1">
      <c r="A44" s="5">
        <v>344</v>
      </c>
      <c r="B44" s="5" t="str">
        <f t="shared" si="4"/>
        <v>DI</v>
      </c>
      <c r="C44" s="5" t="str">
        <f>C43</f>
        <v>RM</v>
      </c>
      <c r="D44" s="8" t="s">
        <v>478</v>
      </c>
      <c r="E44" s="27" t="s">
        <v>1596</v>
      </c>
      <c r="F44" s="27">
        <f t="shared" si="1"/>
        <v>12</v>
      </c>
      <c r="G44" s="134" t="s">
        <v>1258</v>
      </c>
      <c r="H44" s="135" t="s">
        <v>1180</v>
      </c>
      <c r="I44" s="57"/>
      <c r="J44" s="57"/>
      <c r="K44" s="169"/>
      <c r="L44" s="169"/>
      <c r="M44" s="170"/>
      <c r="N44" s="169"/>
      <c r="O44" s="169"/>
      <c r="P44" s="170"/>
      <c r="Q44" s="172"/>
      <c r="R44" s="169"/>
      <c r="S44" s="170"/>
      <c r="T44" s="169"/>
      <c r="U44" s="169"/>
      <c r="V44" s="170"/>
      <c r="W44" s="117"/>
      <c r="X44" s="117"/>
      <c r="Y44" s="117"/>
      <c r="Z44" s="117"/>
      <c r="AA44" s="117"/>
      <c r="AB44" s="117"/>
    </row>
    <row r="45" spans="1:28" s="14" customFormat="1" ht="15.75" customHeight="1">
      <c r="A45" s="5">
        <v>344</v>
      </c>
      <c r="B45" s="5" t="str">
        <f t="shared" si="4"/>
        <v>DI</v>
      </c>
      <c r="C45" s="5" t="str">
        <f>C44</f>
        <v>RM</v>
      </c>
      <c r="D45" s="8" t="s">
        <v>1217</v>
      </c>
      <c r="E45" s="27" t="s">
        <v>1597</v>
      </c>
      <c r="F45" s="27">
        <f t="shared" si="1"/>
        <v>11</v>
      </c>
      <c r="G45" s="134" t="s">
        <v>1258</v>
      </c>
      <c r="H45" s="135" t="s">
        <v>1180</v>
      </c>
      <c r="I45" s="57"/>
      <c r="J45" s="57"/>
      <c r="K45" s="169"/>
      <c r="L45" s="169"/>
      <c r="M45" s="170"/>
      <c r="N45" s="169"/>
      <c r="O45" s="169"/>
      <c r="P45" s="170"/>
      <c r="Q45" s="172"/>
      <c r="R45" s="169"/>
      <c r="S45" s="170"/>
      <c r="T45" s="169"/>
      <c r="U45" s="169"/>
      <c r="V45" s="170"/>
      <c r="W45" s="117"/>
      <c r="X45" s="117"/>
      <c r="Y45" s="117"/>
      <c r="Z45" s="117"/>
      <c r="AA45" s="117"/>
      <c r="AB45" s="117"/>
    </row>
    <row r="46" spans="1:28" s="14" customFormat="1" ht="15.75" customHeight="1">
      <c r="A46" s="5">
        <v>344</v>
      </c>
      <c r="B46" s="5" t="str">
        <f t="shared" si="4"/>
        <v>DI</v>
      </c>
      <c r="C46" s="5" t="str">
        <f>C45</f>
        <v>RM</v>
      </c>
      <c r="D46" s="5" t="s">
        <v>173</v>
      </c>
      <c r="E46" s="26" t="s">
        <v>463</v>
      </c>
      <c r="F46" s="27">
        <f t="shared" si="1"/>
        <v>28</v>
      </c>
      <c r="G46" s="134" t="s">
        <v>1258</v>
      </c>
      <c r="H46" s="135" t="s">
        <v>1180</v>
      </c>
      <c r="I46" s="57"/>
      <c r="J46" s="57"/>
      <c r="K46" s="169"/>
      <c r="L46" s="169"/>
      <c r="M46" s="170"/>
      <c r="N46" s="169"/>
      <c r="O46" s="169"/>
      <c r="P46" s="170"/>
      <c r="Q46" s="172"/>
      <c r="R46" s="169"/>
      <c r="S46" s="170"/>
      <c r="T46" s="169"/>
      <c r="U46" s="169"/>
      <c r="V46" s="170"/>
      <c r="W46" s="117"/>
      <c r="X46" s="117"/>
      <c r="Y46" s="117"/>
      <c r="Z46" s="117"/>
      <c r="AA46" s="117"/>
      <c r="AB46" s="117"/>
    </row>
    <row r="47" spans="1:28" ht="15.75" customHeight="1">
      <c r="A47" s="5">
        <v>344</v>
      </c>
      <c r="B47" s="5" t="str">
        <f t="shared" si="4"/>
        <v>DI</v>
      </c>
      <c r="C47" s="5" t="s">
        <v>90</v>
      </c>
      <c r="D47" s="8"/>
      <c r="E47" s="27" t="s">
        <v>89</v>
      </c>
      <c r="F47" s="27">
        <f t="shared" si="1"/>
        <v>48</v>
      </c>
      <c r="G47" s="134"/>
      <c r="H47" s="135"/>
      <c r="I47" s="57"/>
      <c r="J47" s="57"/>
      <c r="K47" s="169"/>
      <c r="L47" s="169"/>
      <c r="M47" s="170"/>
      <c r="N47" s="169"/>
      <c r="O47" s="169"/>
      <c r="P47" s="170"/>
      <c r="Q47" s="172" t="s">
        <v>97</v>
      </c>
      <c r="R47" s="169" t="s">
        <v>88</v>
      </c>
      <c r="S47" s="170"/>
      <c r="T47" s="169"/>
      <c r="U47" s="169"/>
      <c r="V47" s="170"/>
    </row>
    <row r="48" spans="1:28" s="14" customFormat="1" ht="15.75" customHeight="1">
      <c r="A48" s="5">
        <v>344</v>
      </c>
      <c r="B48" s="5" t="str">
        <f t="shared" si="4"/>
        <v>DI</v>
      </c>
      <c r="C48" s="5" t="str">
        <f>C47</f>
        <v>RT</v>
      </c>
      <c r="D48" s="5" t="s">
        <v>173</v>
      </c>
      <c r="E48" s="26" t="s">
        <v>463</v>
      </c>
      <c r="F48" s="27">
        <f t="shared" si="1"/>
        <v>28</v>
      </c>
      <c r="G48" s="134" t="s">
        <v>1258</v>
      </c>
      <c r="H48" s="135" t="s">
        <v>1180</v>
      </c>
      <c r="I48" s="57"/>
      <c r="J48" s="57"/>
      <c r="K48" s="169"/>
      <c r="L48" s="169"/>
      <c r="M48" s="170"/>
      <c r="N48" s="169"/>
      <c r="O48" s="169"/>
      <c r="P48" s="170"/>
      <c r="Q48" s="172"/>
      <c r="R48" s="169"/>
      <c r="S48" s="170"/>
      <c r="T48" s="169"/>
      <c r="U48" s="169"/>
      <c r="V48" s="170"/>
      <c r="W48" s="117"/>
      <c r="X48" s="117"/>
      <c r="Y48" s="117"/>
      <c r="Z48" s="117"/>
      <c r="AA48" s="117"/>
      <c r="AB48" s="117"/>
    </row>
    <row r="49" spans="1:28" s="14" customFormat="1" ht="15.75" customHeight="1">
      <c r="A49" s="5">
        <v>344</v>
      </c>
      <c r="B49" s="5" t="str">
        <f t="shared" si="4"/>
        <v>DI</v>
      </c>
      <c r="C49" s="5" t="s">
        <v>96</v>
      </c>
      <c r="D49" s="8"/>
      <c r="E49" s="27" t="s">
        <v>95</v>
      </c>
      <c r="F49" s="27">
        <f t="shared" si="1"/>
        <v>18</v>
      </c>
      <c r="G49" s="134"/>
      <c r="H49" s="135"/>
      <c r="I49" s="57"/>
      <c r="J49" s="57"/>
      <c r="K49" s="169"/>
      <c r="L49" s="169"/>
      <c r="M49" s="170"/>
      <c r="N49" s="169"/>
      <c r="O49" s="169"/>
      <c r="P49" s="170"/>
      <c r="Q49" s="172" t="s">
        <v>97</v>
      </c>
      <c r="R49" s="169" t="s">
        <v>98</v>
      </c>
      <c r="S49" s="170"/>
      <c r="T49" s="169"/>
      <c r="U49" s="169"/>
      <c r="V49" s="170"/>
      <c r="W49" s="117"/>
      <c r="X49" s="117"/>
      <c r="Y49" s="117"/>
      <c r="Z49" s="117"/>
      <c r="AA49" s="117"/>
      <c r="AB49" s="117"/>
    </row>
    <row r="50" spans="1:28" ht="15.75" customHeight="1">
      <c r="A50" s="63">
        <v>346</v>
      </c>
      <c r="B50" s="5"/>
      <c r="C50" s="5"/>
      <c r="D50" s="8"/>
      <c r="E50" s="71" t="s">
        <v>385</v>
      </c>
      <c r="F50" s="27">
        <f t="shared" si="1"/>
        <v>23</v>
      </c>
      <c r="G50" s="134"/>
      <c r="H50" s="135"/>
      <c r="I50" s="57"/>
      <c r="J50" s="57"/>
      <c r="K50" s="169"/>
      <c r="L50" s="169"/>
      <c r="M50" s="170"/>
      <c r="N50" s="169"/>
      <c r="O50" s="169"/>
      <c r="P50" s="170"/>
      <c r="Q50" s="171"/>
      <c r="R50" s="169"/>
      <c r="S50" s="170"/>
      <c r="T50" s="169"/>
      <c r="U50" s="169"/>
      <c r="V50" s="170"/>
    </row>
    <row r="51" spans="1:28" ht="15.75" customHeight="1">
      <c r="A51" s="5">
        <v>346</v>
      </c>
      <c r="B51" s="5" t="s">
        <v>386</v>
      </c>
      <c r="C51" s="5"/>
      <c r="D51" s="8"/>
      <c r="E51" s="27" t="s">
        <v>387</v>
      </c>
      <c r="F51" s="27">
        <f t="shared" si="1"/>
        <v>9</v>
      </c>
      <c r="G51" s="134"/>
      <c r="H51" s="135"/>
      <c r="I51" s="57"/>
      <c r="J51" s="57"/>
      <c r="K51" s="169"/>
      <c r="L51" s="169"/>
      <c r="M51" s="170"/>
      <c r="N51" s="169"/>
      <c r="O51" s="169"/>
      <c r="P51" s="170"/>
      <c r="Q51" s="171"/>
      <c r="R51" s="169"/>
      <c r="S51" s="170"/>
      <c r="T51" s="169"/>
      <c r="U51" s="169"/>
      <c r="V51" s="170"/>
    </row>
    <row r="52" spans="1:28" ht="15.75" customHeight="1">
      <c r="A52" s="5">
        <v>346</v>
      </c>
      <c r="B52" s="5" t="str">
        <f>B51</f>
        <v>IN</v>
      </c>
      <c r="C52" s="5" t="s">
        <v>388</v>
      </c>
      <c r="D52" s="8"/>
      <c r="E52" s="27" t="s">
        <v>389</v>
      </c>
      <c r="F52" s="27">
        <f t="shared" si="1"/>
        <v>25</v>
      </c>
      <c r="G52" s="134"/>
      <c r="H52" s="135"/>
      <c r="I52" s="57"/>
      <c r="J52" s="57"/>
      <c r="K52" s="169"/>
      <c r="L52" s="169"/>
      <c r="M52" s="170"/>
      <c r="N52" s="169"/>
      <c r="O52" s="169"/>
      <c r="P52" s="170"/>
      <c r="Q52" s="171"/>
      <c r="R52" s="169"/>
      <c r="S52" s="170"/>
      <c r="T52" s="169"/>
      <c r="U52" s="169"/>
      <c r="V52" s="170"/>
    </row>
    <row r="53" spans="1:28" ht="15.75" customHeight="1">
      <c r="A53" s="63">
        <v>369</v>
      </c>
      <c r="B53" s="5"/>
      <c r="C53" s="5"/>
      <c r="D53" s="8"/>
      <c r="E53" s="71" t="s">
        <v>390</v>
      </c>
      <c r="F53" s="27">
        <f t="shared" si="1"/>
        <v>17</v>
      </c>
      <c r="G53" s="134"/>
      <c r="H53" s="135"/>
      <c r="I53" s="57"/>
      <c r="J53" s="57"/>
      <c r="K53" s="169"/>
      <c r="L53" s="169"/>
      <c r="M53" s="170"/>
      <c r="N53" s="169"/>
      <c r="O53" s="169"/>
      <c r="P53" s="170"/>
      <c r="Q53" s="171"/>
      <c r="R53" s="169"/>
      <c r="S53" s="170"/>
      <c r="T53" s="169"/>
      <c r="U53" s="169"/>
      <c r="V53" s="170"/>
    </row>
    <row r="54" spans="1:28" ht="15.75" customHeight="1">
      <c r="A54" s="5">
        <v>369</v>
      </c>
      <c r="B54" s="5" t="s">
        <v>173</v>
      </c>
      <c r="C54" s="5"/>
      <c r="D54" s="8"/>
      <c r="E54" s="27" t="s">
        <v>391</v>
      </c>
      <c r="F54" s="27">
        <f t="shared" si="1"/>
        <v>29</v>
      </c>
      <c r="G54" s="134"/>
      <c r="H54" s="135"/>
      <c r="I54" s="57"/>
      <c r="J54" s="57"/>
      <c r="K54" s="169"/>
      <c r="L54" s="169"/>
      <c r="M54" s="170"/>
      <c r="N54" s="169"/>
      <c r="O54" s="169"/>
      <c r="P54" s="170"/>
      <c r="Q54" s="171"/>
      <c r="R54" s="169"/>
      <c r="S54" s="170"/>
      <c r="T54" s="169"/>
      <c r="U54" s="169"/>
      <c r="V54" s="170"/>
    </row>
    <row r="55" spans="1:28" ht="15.75" customHeight="1">
      <c r="A55" s="5">
        <v>369</v>
      </c>
      <c r="B55" s="5" t="str">
        <f>B54</f>
        <v>OZ</v>
      </c>
      <c r="C55" s="5" t="s">
        <v>105</v>
      </c>
      <c r="D55" s="8"/>
      <c r="E55" s="27" t="s">
        <v>104</v>
      </c>
      <c r="F55" s="27">
        <f t="shared" si="1"/>
        <v>10</v>
      </c>
      <c r="G55" s="134"/>
      <c r="H55" s="135"/>
      <c r="I55" s="57"/>
      <c r="J55" s="57"/>
      <c r="K55" s="169"/>
      <c r="L55" s="169"/>
      <c r="M55" s="170"/>
      <c r="N55" s="169"/>
      <c r="O55" s="169"/>
      <c r="P55" s="170"/>
      <c r="Q55" s="172" t="s">
        <v>100</v>
      </c>
      <c r="R55" s="169" t="s">
        <v>106</v>
      </c>
      <c r="S55" s="170"/>
      <c r="T55" s="169"/>
      <c r="U55" s="169"/>
      <c r="V55" s="170"/>
    </row>
    <row r="56" spans="1:28" ht="15.75" customHeight="1">
      <c r="A56" s="5">
        <v>369</v>
      </c>
      <c r="B56" s="5" t="str">
        <f>B55</f>
        <v>OZ</v>
      </c>
      <c r="C56" s="5" t="s">
        <v>107</v>
      </c>
      <c r="D56" s="8"/>
      <c r="E56" s="27" t="s">
        <v>392</v>
      </c>
      <c r="F56" s="27">
        <f t="shared" si="1"/>
        <v>18</v>
      </c>
      <c r="G56" s="134"/>
      <c r="H56" s="135"/>
      <c r="I56" s="57"/>
      <c r="J56" s="57"/>
      <c r="K56" s="169"/>
      <c r="L56" s="169"/>
      <c r="M56" s="170"/>
      <c r="N56" s="169"/>
      <c r="O56" s="169"/>
      <c r="P56" s="170"/>
      <c r="Q56" s="171"/>
      <c r="R56" s="169"/>
      <c r="S56" s="170"/>
      <c r="T56" s="169"/>
      <c r="U56" s="169"/>
      <c r="V56" s="170"/>
    </row>
    <row r="57" spans="1:28" ht="15.75" customHeight="1">
      <c r="A57" s="63">
        <v>379</v>
      </c>
      <c r="B57" s="5"/>
      <c r="C57" s="5"/>
      <c r="D57" s="8"/>
      <c r="E57" s="71" t="s">
        <v>393</v>
      </c>
      <c r="F57" s="27">
        <f t="shared" si="1"/>
        <v>36</v>
      </c>
      <c r="G57" s="134"/>
      <c r="H57" s="135"/>
      <c r="I57" s="57"/>
      <c r="J57" s="57"/>
      <c r="K57" s="169"/>
      <c r="L57" s="169"/>
      <c r="M57" s="170"/>
      <c r="N57" s="169"/>
      <c r="O57" s="169"/>
      <c r="P57" s="170"/>
      <c r="Q57" s="171"/>
      <c r="R57" s="169"/>
      <c r="S57" s="170"/>
      <c r="T57" s="169"/>
      <c r="U57" s="169"/>
      <c r="V57" s="170"/>
    </row>
    <row r="58" spans="1:28" ht="15.75" customHeight="1">
      <c r="A58" s="5">
        <v>379</v>
      </c>
      <c r="B58" s="5" t="s">
        <v>398</v>
      </c>
      <c r="C58" s="5"/>
      <c r="D58" s="8"/>
      <c r="E58" s="27" t="s">
        <v>399</v>
      </c>
      <c r="F58" s="27">
        <f t="shared" si="1"/>
        <v>28</v>
      </c>
      <c r="G58" s="134"/>
      <c r="H58" s="135"/>
      <c r="I58" s="57"/>
      <c r="J58" s="57"/>
      <c r="K58" s="169"/>
      <c r="L58" s="169"/>
      <c r="M58" s="170"/>
      <c r="N58" s="169"/>
      <c r="O58" s="169"/>
      <c r="P58" s="170"/>
      <c r="Q58" s="219" t="s">
        <v>1893</v>
      </c>
      <c r="R58" s="220" t="s">
        <v>1899</v>
      </c>
      <c r="S58" s="221" t="s">
        <v>1164</v>
      </c>
      <c r="T58" s="169"/>
      <c r="U58" s="169"/>
      <c r="V58" s="170"/>
      <c r="W58" s="117">
        <v>1</v>
      </c>
      <c r="X58" s="117" t="s">
        <v>1204</v>
      </c>
    </row>
    <row r="59" spans="1:28" ht="15.75" customHeight="1">
      <c r="A59" s="5">
        <v>379</v>
      </c>
      <c r="B59" s="5" t="str">
        <f>B58</f>
        <v>SE</v>
      </c>
      <c r="C59" s="5" t="s">
        <v>400</v>
      </c>
      <c r="D59" s="8"/>
      <c r="E59" s="27" t="s">
        <v>401</v>
      </c>
      <c r="F59" s="27">
        <f t="shared" si="1"/>
        <v>22</v>
      </c>
      <c r="G59" s="134"/>
      <c r="H59" s="135"/>
      <c r="I59" s="57"/>
      <c r="J59" s="57"/>
      <c r="K59" s="169"/>
      <c r="L59" s="169"/>
      <c r="M59" s="170"/>
      <c r="N59" s="169"/>
      <c r="O59" s="169"/>
      <c r="P59" s="170"/>
      <c r="Q59" s="171"/>
      <c r="R59" s="169"/>
      <c r="S59" s="170"/>
      <c r="T59" s="169"/>
      <c r="U59" s="169"/>
      <c r="V59" s="170"/>
    </row>
    <row r="60" spans="1:28" ht="15.75" customHeight="1">
      <c r="A60" s="5">
        <v>379</v>
      </c>
      <c r="B60" s="5" t="str">
        <f>B59</f>
        <v>SE</v>
      </c>
      <c r="C60" s="5" t="str">
        <f>C59</f>
        <v>ZE</v>
      </c>
      <c r="D60" s="8" t="s">
        <v>402</v>
      </c>
      <c r="E60" s="27" t="s">
        <v>403</v>
      </c>
      <c r="F60" s="27">
        <f t="shared" si="1"/>
        <v>11</v>
      </c>
      <c r="G60" s="134"/>
      <c r="H60" s="135"/>
      <c r="I60" s="57" t="s">
        <v>1807</v>
      </c>
      <c r="J60" s="57"/>
      <c r="K60" s="169"/>
      <c r="L60" s="169"/>
      <c r="M60" s="170"/>
      <c r="N60" s="169"/>
      <c r="O60" s="169"/>
      <c r="P60" s="170"/>
      <c r="Q60" s="171"/>
      <c r="R60" s="169"/>
      <c r="S60" s="170"/>
      <c r="T60" s="169"/>
      <c r="U60" s="169"/>
      <c r="V60" s="170"/>
    </row>
    <row r="61" spans="1:28" ht="15.75" customHeight="1">
      <c r="A61" s="5">
        <v>379</v>
      </c>
      <c r="B61" s="5" t="str">
        <f>B60</f>
        <v>SE</v>
      </c>
      <c r="C61" s="5" t="str">
        <f>C60</f>
        <v>ZE</v>
      </c>
      <c r="D61" s="8" t="s">
        <v>245</v>
      </c>
      <c r="E61" s="27" t="s">
        <v>404</v>
      </c>
      <c r="F61" s="27">
        <f t="shared" si="1"/>
        <v>19</v>
      </c>
      <c r="G61" s="134"/>
      <c r="H61" s="135"/>
      <c r="I61" s="57"/>
      <c r="J61" s="57"/>
      <c r="K61" s="222"/>
      <c r="L61" s="222"/>
      <c r="M61" s="223"/>
      <c r="N61" s="222"/>
      <c r="O61" s="222"/>
      <c r="P61" s="223"/>
      <c r="Q61" s="219" t="s">
        <v>1894</v>
      </c>
      <c r="R61" s="222"/>
      <c r="S61" s="223" t="s">
        <v>1164</v>
      </c>
      <c r="T61" s="222"/>
      <c r="U61" s="222"/>
      <c r="V61" s="223"/>
    </row>
    <row r="62" spans="1:28" s="14" customFormat="1" ht="15.75" customHeight="1">
      <c r="A62" s="118">
        <v>379</v>
      </c>
      <c r="B62" s="118" t="s">
        <v>398</v>
      </c>
      <c r="C62" s="118" t="s">
        <v>400</v>
      </c>
      <c r="D62" s="75" t="s">
        <v>601</v>
      </c>
      <c r="E62" s="150" t="s">
        <v>1898</v>
      </c>
      <c r="F62" s="150">
        <f t="shared" si="1"/>
        <v>15</v>
      </c>
      <c r="G62" s="151"/>
      <c r="H62" s="162"/>
      <c r="I62" s="161"/>
      <c r="J62" s="161"/>
      <c r="K62" s="220" t="s">
        <v>1895</v>
      </c>
      <c r="L62" s="220" t="s">
        <v>1896</v>
      </c>
      <c r="M62" s="221" t="s">
        <v>1164</v>
      </c>
      <c r="N62" s="220" t="s">
        <v>1897</v>
      </c>
      <c r="O62" s="220" t="s">
        <v>4</v>
      </c>
      <c r="P62" s="221" t="s">
        <v>1086</v>
      </c>
      <c r="Q62" s="224" t="s">
        <v>1314</v>
      </c>
      <c r="R62" s="219" t="s">
        <v>1875</v>
      </c>
      <c r="S62" s="221" t="s">
        <v>1164</v>
      </c>
      <c r="T62" s="220"/>
      <c r="U62" s="220"/>
      <c r="V62" s="221"/>
      <c r="W62" s="20">
        <v>1</v>
      </c>
      <c r="X62" s="20" t="s">
        <v>839</v>
      </c>
      <c r="Y62" s="117"/>
      <c r="Z62" s="117"/>
      <c r="AA62" s="117"/>
      <c r="AB62" s="117"/>
    </row>
    <row r="63" spans="1:28" ht="15.75" customHeight="1">
      <c r="A63" s="5">
        <v>379</v>
      </c>
      <c r="B63" s="5" t="s">
        <v>405</v>
      </c>
      <c r="C63" s="5"/>
      <c r="D63" s="8"/>
      <c r="E63" s="27" t="s">
        <v>406</v>
      </c>
      <c r="F63" s="27">
        <f t="shared" si="1"/>
        <v>25</v>
      </c>
      <c r="G63" s="134"/>
      <c r="H63" s="135"/>
      <c r="I63" s="57"/>
      <c r="J63" s="57"/>
      <c r="K63" s="169"/>
      <c r="L63" s="169"/>
      <c r="M63" s="170"/>
      <c r="N63" s="169"/>
      <c r="O63" s="169"/>
      <c r="P63" s="170"/>
      <c r="Q63" s="171"/>
      <c r="R63" s="169"/>
      <c r="S63" s="170"/>
      <c r="T63" s="169"/>
      <c r="U63" s="169"/>
      <c r="V63" s="170"/>
    </row>
    <row r="64" spans="1:28" ht="15.75" customHeight="1">
      <c r="A64" s="5">
        <v>379</v>
      </c>
      <c r="B64" s="5" t="str">
        <f t="shared" ref="B64:B70" si="5">B63</f>
        <v>BU</v>
      </c>
      <c r="C64" s="5" t="s">
        <v>407</v>
      </c>
      <c r="D64" s="8"/>
      <c r="E64" s="27" t="s">
        <v>408</v>
      </c>
      <c r="F64" s="27">
        <f t="shared" si="1"/>
        <v>21</v>
      </c>
      <c r="G64" s="134"/>
      <c r="H64" s="135"/>
      <c r="I64" s="57"/>
      <c r="J64" s="57"/>
      <c r="K64" s="169"/>
      <c r="L64" s="169"/>
      <c r="M64" s="170"/>
      <c r="N64" s="169"/>
      <c r="O64" s="169"/>
      <c r="P64" s="170"/>
      <c r="Q64" s="171"/>
      <c r="R64" s="169"/>
      <c r="S64" s="170"/>
      <c r="T64" s="169"/>
      <c r="U64" s="169"/>
      <c r="V64" s="170"/>
    </row>
    <row r="65" spans="1:28" ht="15.75" customHeight="1">
      <c r="A65" s="5">
        <v>379</v>
      </c>
      <c r="B65" s="5" t="str">
        <f t="shared" si="5"/>
        <v>BU</v>
      </c>
      <c r="C65" s="5" t="s">
        <v>409</v>
      </c>
      <c r="D65" s="8"/>
      <c r="E65" s="27" t="s">
        <v>410</v>
      </c>
      <c r="F65" s="27">
        <f t="shared" si="1"/>
        <v>21</v>
      </c>
      <c r="G65" s="134"/>
      <c r="H65" s="135"/>
      <c r="I65" s="57"/>
      <c r="J65" s="57"/>
      <c r="K65" s="169"/>
      <c r="L65" s="169"/>
      <c r="M65" s="170"/>
      <c r="N65" s="169"/>
      <c r="O65" s="169"/>
      <c r="P65" s="170"/>
      <c r="Q65" s="171"/>
      <c r="R65" s="169"/>
      <c r="S65" s="170"/>
      <c r="T65" s="169"/>
      <c r="U65" s="169"/>
      <c r="V65" s="170"/>
    </row>
    <row r="66" spans="1:28" s="14" customFormat="1" ht="15.75" customHeight="1">
      <c r="A66" s="5">
        <v>379</v>
      </c>
      <c r="B66" s="5" t="str">
        <f t="shared" si="5"/>
        <v>BU</v>
      </c>
      <c r="C66" s="5" t="str">
        <f>C65</f>
        <v>IK</v>
      </c>
      <c r="D66" s="8" t="s">
        <v>411</v>
      </c>
      <c r="E66" s="27" t="s">
        <v>412</v>
      </c>
      <c r="F66" s="27">
        <f t="shared" si="1"/>
        <v>8</v>
      </c>
      <c r="G66" s="134"/>
      <c r="H66" s="135"/>
      <c r="I66" s="57"/>
      <c r="J66" s="57"/>
      <c r="K66" s="169"/>
      <c r="L66" s="169"/>
      <c r="M66" s="170"/>
      <c r="N66" s="169"/>
      <c r="O66" s="169"/>
      <c r="P66" s="170"/>
      <c r="Q66" s="171"/>
      <c r="R66" s="169"/>
      <c r="S66" s="170"/>
      <c r="T66" s="169"/>
      <c r="U66" s="169"/>
      <c r="V66" s="170"/>
      <c r="W66" s="117"/>
      <c r="X66" s="117"/>
      <c r="Y66" s="117"/>
      <c r="Z66" s="117"/>
      <c r="AA66" s="117"/>
      <c r="AB66" s="117"/>
    </row>
    <row r="67" spans="1:28" s="14" customFormat="1" ht="15.75" customHeight="1">
      <c r="A67" s="5">
        <v>379</v>
      </c>
      <c r="B67" s="5" t="str">
        <f t="shared" si="5"/>
        <v>BU</v>
      </c>
      <c r="C67" s="5" t="str">
        <f>C66</f>
        <v>IK</v>
      </c>
      <c r="D67" s="8" t="s">
        <v>413</v>
      </c>
      <c r="E67" s="27" t="s">
        <v>414</v>
      </c>
      <c r="F67" s="27">
        <f t="shared" si="1"/>
        <v>10</v>
      </c>
      <c r="G67" s="134"/>
      <c r="H67" s="135"/>
      <c r="I67" s="57"/>
      <c r="J67" s="57"/>
      <c r="K67" s="169"/>
      <c r="L67" s="169"/>
      <c r="M67" s="170"/>
      <c r="N67" s="169"/>
      <c r="O67" s="169"/>
      <c r="P67" s="170"/>
      <c r="Q67" s="171"/>
      <c r="R67" s="169"/>
      <c r="S67" s="170"/>
      <c r="T67" s="169"/>
      <c r="U67" s="169"/>
      <c r="V67" s="170"/>
      <c r="W67" s="117"/>
      <c r="X67" s="117"/>
      <c r="Y67" s="117"/>
      <c r="Z67" s="117"/>
      <c r="AA67" s="117"/>
      <c r="AB67" s="117"/>
    </row>
    <row r="68" spans="1:28" ht="15.75" customHeight="1">
      <c r="A68" s="5">
        <v>379</v>
      </c>
      <c r="B68" s="5" t="str">
        <f t="shared" si="5"/>
        <v>BU</v>
      </c>
      <c r="C68" s="8" t="s">
        <v>568</v>
      </c>
      <c r="D68" s="8"/>
      <c r="E68" s="27" t="s">
        <v>745</v>
      </c>
      <c r="F68" s="27">
        <f t="shared" si="1"/>
        <v>17</v>
      </c>
      <c r="G68" s="134"/>
      <c r="H68" s="143"/>
      <c r="I68" s="37"/>
      <c r="J68" s="57"/>
      <c r="K68" s="169"/>
      <c r="L68" s="169"/>
      <c r="M68" s="170"/>
      <c r="N68" s="169"/>
      <c r="O68" s="169"/>
      <c r="P68" s="170"/>
      <c r="Q68" s="171"/>
      <c r="R68" s="169"/>
      <c r="S68" s="170"/>
      <c r="T68" s="169"/>
      <c r="U68" s="169"/>
      <c r="V68" s="170"/>
    </row>
    <row r="69" spans="1:28" s="1" customFormat="1" ht="15.75" customHeight="1">
      <c r="A69" s="5">
        <v>379</v>
      </c>
      <c r="B69" s="5" t="str">
        <f t="shared" si="5"/>
        <v>BU</v>
      </c>
      <c r="C69" s="8" t="s">
        <v>832</v>
      </c>
      <c r="D69" s="8"/>
      <c r="E69" s="27" t="s">
        <v>833</v>
      </c>
      <c r="F69" s="27">
        <f t="shared" si="1"/>
        <v>16</v>
      </c>
      <c r="G69" s="134"/>
      <c r="H69" s="143"/>
      <c r="I69" s="37"/>
      <c r="J69" s="57"/>
      <c r="K69" s="169"/>
      <c r="L69" s="169"/>
      <c r="M69" s="170"/>
      <c r="N69" s="169"/>
      <c r="O69" s="169"/>
      <c r="P69" s="170"/>
      <c r="Q69" s="171"/>
      <c r="R69" s="169"/>
      <c r="S69" s="170"/>
      <c r="T69" s="169"/>
      <c r="U69" s="169"/>
      <c r="V69" s="170"/>
      <c r="W69" s="117"/>
      <c r="X69" s="117"/>
      <c r="Y69" s="117"/>
      <c r="Z69" s="117"/>
      <c r="AA69" s="117"/>
      <c r="AB69" s="117"/>
    </row>
    <row r="70" spans="1:28" ht="15.75" customHeight="1">
      <c r="A70" s="5">
        <v>379</v>
      </c>
      <c r="B70" s="5" t="str">
        <f t="shared" si="5"/>
        <v>BU</v>
      </c>
      <c r="C70" s="5" t="s">
        <v>415</v>
      </c>
      <c r="D70" s="8"/>
      <c r="E70" s="27" t="s">
        <v>416</v>
      </c>
      <c r="F70" s="27">
        <f t="shared" si="1"/>
        <v>18</v>
      </c>
      <c r="G70" s="134"/>
      <c r="H70" s="143" t="s">
        <v>1574</v>
      </c>
      <c r="I70" s="37"/>
      <c r="J70" s="57"/>
      <c r="K70" s="169"/>
      <c r="L70" s="169"/>
      <c r="M70" s="170"/>
      <c r="N70" s="169" t="s">
        <v>1517</v>
      </c>
      <c r="O70" s="169" t="s">
        <v>4</v>
      </c>
      <c r="P70" s="170" t="s">
        <v>33</v>
      </c>
      <c r="Q70" s="171"/>
      <c r="R70" s="169"/>
      <c r="S70" s="170"/>
      <c r="T70" s="169"/>
      <c r="U70" s="169"/>
      <c r="V70" s="170"/>
    </row>
    <row r="71" spans="1:28" ht="15.75" customHeight="1">
      <c r="A71" s="63">
        <v>411</v>
      </c>
      <c r="B71" s="5"/>
      <c r="C71" s="8"/>
      <c r="D71" s="8"/>
      <c r="E71" s="71" t="s">
        <v>37</v>
      </c>
      <c r="F71" s="27">
        <f t="shared" ref="F71:F137" si="6">LEN(E71)</f>
        <v>15</v>
      </c>
      <c r="G71" s="134"/>
      <c r="H71" s="143"/>
      <c r="I71" s="37"/>
      <c r="J71" s="57"/>
      <c r="K71" s="169"/>
      <c r="L71" s="169"/>
      <c r="M71" s="170"/>
      <c r="N71" s="169"/>
      <c r="O71" s="169"/>
      <c r="P71" s="170"/>
      <c r="Q71" s="171"/>
      <c r="R71" s="169"/>
      <c r="S71" s="170"/>
      <c r="T71" s="169"/>
      <c r="U71" s="169"/>
      <c r="V71" s="170"/>
    </row>
    <row r="72" spans="1:28" ht="15.75" customHeight="1">
      <c r="A72" s="5">
        <v>411</v>
      </c>
      <c r="B72" s="5" t="s">
        <v>417</v>
      </c>
      <c r="C72" s="8"/>
      <c r="D72" s="8"/>
      <c r="E72" s="27" t="s">
        <v>418</v>
      </c>
      <c r="F72" s="27">
        <f t="shared" si="6"/>
        <v>22</v>
      </c>
      <c r="G72" s="134"/>
      <c r="H72" s="143"/>
      <c r="I72" s="37"/>
      <c r="J72" s="57"/>
      <c r="K72" s="169"/>
      <c r="L72" s="169"/>
      <c r="M72" s="170"/>
      <c r="N72" s="169"/>
      <c r="O72" s="169"/>
      <c r="P72" s="170"/>
      <c r="Q72" s="171"/>
      <c r="R72" s="169"/>
      <c r="S72" s="170"/>
      <c r="T72" s="169"/>
      <c r="U72" s="169"/>
      <c r="V72" s="170"/>
    </row>
    <row r="73" spans="1:28" s="14" customFormat="1" ht="15.75" customHeight="1">
      <c r="A73" s="5">
        <v>411</v>
      </c>
      <c r="B73" s="5" t="str">
        <f>B72</f>
        <v>AN</v>
      </c>
      <c r="C73" s="8" t="s">
        <v>858</v>
      </c>
      <c r="D73" s="8"/>
      <c r="E73" s="27" t="s">
        <v>859</v>
      </c>
      <c r="F73" s="27">
        <f t="shared" si="6"/>
        <v>31</v>
      </c>
      <c r="G73" s="134" t="s">
        <v>857</v>
      </c>
      <c r="H73" s="144" t="s">
        <v>839</v>
      </c>
      <c r="I73" s="37"/>
      <c r="J73" s="57"/>
      <c r="K73" s="169"/>
      <c r="L73" s="169"/>
      <c r="M73" s="170"/>
      <c r="N73" s="169" t="s">
        <v>987</v>
      </c>
      <c r="O73" s="169" t="s">
        <v>4</v>
      </c>
      <c r="P73" s="170" t="s">
        <v>1086</v>
      </c>
      <c r="Q73" s="172" t="s">
        <v>109</v>
      </c>
      <c r="R73" s="169" t="s">
        <v>110</v>
      </c>
      <c r="S73" s="170" t="s">
        <v>1164</v>
      </c>
      <c r="T73" s="169"/>
      <c r="U73" s="169"/>
      <c r="V73" s="170"/>
      <c r="W73" s="117"/>
      <c r="X73" s="117"/>
      <c r="Y73" s="117"/>
      <c r="Z73" s="117"/>
      <c r="AA73" s="117"/>
      <c r="AB73" s="117"/>
    </row>
    <row r="74" spans="1:28" ht="15.75" customHeight="1">
      <c r="A74" s="5">
        <v>411</v>
      </c>
      <c r="B74" s="5" t="str">
        <f>B73</f>
        <v>AN</v>
      </c>
      <c r="C74" s="5" t="s">
        <v>120</v>
      </c>
      <c r="D74" s="8"/>
      <c r="E74" s="27" t="s">
        <v>419</v>
      </c>
      <c r="F74" s="27">
        <f t="shared" si="6"/>
        <v>36</v>
      </c>
      <c r="G74" s="134"/>
      <c r="H74" s="143"/>
      <c r="I74" s="37"/>
      <c r="J74" s="57"/>
      <c r="K74" s="169"/>
      <c r="L74" s="169"/>
      <c r="M74" s="170"/>
      <c r="N74" s="169"/>
      <c r="O74" s="169"/>
      <c r="P74" s="170"/>
      <c r="Q74" s="172" t="s">
        <v>112</v>
      </c>
      <c r="R74" s="169" t="s">
        <v>121</v>
      </c>
      <c r="S74" s="170" t="s">
        <v>1164</v>
      </c>
      <c r="T74" s="169"/>
      <c r="U74" s="169"/>
      <c r="V74" s="170"/>
    </row>
    <row r="75" spans="1:28" ht="15.75" customHeight="1">
      <c r="A75" s="5">
        <v>411</v>
      </c>
      <c r="B75" s="5" t="str">
        <f>B74</f>
        <v>AN</v>
      </c>
      <c r="C75" s="5" t="s">
        <v>273</v>
      </c>
      <c r="D75" s="8"/>
      <c r="E75" s="27" t="s">
        <v>420</v>
      </c>
      <c r="F75" s="27">
        <f t="shared" si="6"/>
        <v>35</v>
      </c>
      <c r="G75" s="134"/>
      <c r="H75" s="143"/>
      <c r="I75" s="37"/>
      <c r="J75" s="57"/>
      <c r="K75" s="169"/>
      <c r="L75" s="169"/>
      <c r="M75" s="170"/>
      <c r="N75" s="169"/>
      <c r="O75" s="169"/>
      <c r="P75" s="170"/>
      <c r="Q75" s="171"/>
      <c r="R75" s="169"/>
      <c r="S75" s="170"/>
      <c r="T75" s="169"/>
      <c r="U75" s="169"/>
      <c r="V75" s="170"/>
    </row>
    <row r="76" spans="1:28" ht="15.75" customHeight="1">
      <c r="A76" s="5">
        <v>411</v>
      </c>
      <c r="B76" s="5" t="str">
        <f>B75</f>
        <v>AN</v>
      </c>
      <c r="C76" s="5" t="s">
        <v>173</v>
      </c>
      <c r="D76" s="8"/>
      <c r="E76" s="27" t="s">
        <v>379</v>
      </c>
      <c r="F76" s="27">
        <f t="shared" si="6"/>
        <v>34</v>
      </c>
      <c r="G76" s="134"/>
      <c r="H76" s="143"/>
      <c r="I76" s="37"/>
      <c r="J76" s="57"/>
      <c r="K76" s="169"/>
      <c r="L76" s="169"/>
      <c r="M76" s="170"/>
      <c r="N76" s="169"/>
      <c r="O76" s="169"/>
      <c r="P76" s="170"/>
      <c r="Q76" s="171"/>
      <c r="R76" s="169"/>
      <c r="S76" s="170"/>
      <c r="T76" s="169"/>
      <c r="U76" s="169"/>
      <c r="V76" s="170"/>
    </row>
    <row r="77" spans="1:28" ht="15.75" customHeight="1">
      <c r="A77" s="5">
        <v>411</v>
      </c>
      <c r="B77" s="5" t="s">
        <v>120</v>
      </c>
      <c r="C77" s="8"/>
      <c r="D77" s="8"/>
      <c r="E77" s="27" t="s">
        <v>421</v>
      </c>
      <c r="F77" s="27">
        <f t="shared" si="6"/>
        <v>10</v>
      </c>
      <c r="G77" s="134"/>
      <c r="H77" s="143"/>
      <c r="I77" s="37"/>
      <c r="J77" s="57"/>
      <c r="K77" s="169" t="s">
        <v>1519</v>
      </c>
      <c r="L77" s="169" t="s">
        <v>4</v>
      </c>
      <c r="M77" s="170" t="s">
        <v>35</v>
      </c>
      <c r="N77" s="169" t="s">
        <v>1520</v>
      </c>
      <c r="O77" s="169" t="s">
        <v>4</v>
      </c>
      <c r="P77" s="170" t="s">
        <v>33</v>
      </c>
      <c r="Q77" s="172" t="s">
        <v>112</v>
      </c>
      <c r="R77" s="169" t="s">
        <v>121</v>
      </c>
      <c r="S77" s="170" t="s">
        <v>1164</v>
      </c>
      <c r="T77" s="169"/>
      <c r="U77" s="169"/>
      <c r="V77" s="170"/>
    </row>
    <row r="78" spans="1:28" ht="15.75" customHeight="1">
      <c r="A78" s="5">
        <v>411</v>
      </c>
      <c r="B78" s="5" t="str">
        <f>B77</f>
        <v>HB</v>
      </c>
      <c r="C78" s="5" t="s">
        <v>422</v>
      </c>
      <c r="D78" s="8"/>
      <c r="E78" s="27" t="s">
        <v>423</v>
      </c>
      <c r="F78" s="27">
        <f t="shared" si="6"/>
        <v>13</v>
      </c>
      <c r="G78" s="134"/>
      <c r="H78" s="143"/>
      <c r="I78" s="37"/>
      <c r="J78" s="57"/>
      <c r="K78" s="169"/>
      <c r="L78" s="169"/>
      <c r="M78" s="170"/>
      <c r="N78" s="169"/>
      <c r="O78" s="169"/>
      <c r="P78" s="170"/>
      <c r="Q78" s="171"/>
      <c r="R78" s="169"/>
      <c r="S78" s="170"/>
      <c r="T78" s="169"/>
      <c r="U78" s="169"/>
      <c r="V78" s="170"/>
    </row>
    <row r="79" spans="1:28" s="14" customFormat="1" ht="15.75" customHeight="1">
      <c r="A79" s="5">
        <v>411</v>
      </c>
      <c r="B79" s="5" t="str">
        <f>B78</f>
        <v>HB</v>
      </c>
      <c r="C79" s="5" t="str">
        <f>C78</f>
        <v>SK</v>
      </c>
      <c r="D79" s="8" t="s">
        <v>705</v>
      </c>
      <c r="E79" s="27" t="s">
        <v>706</v>
      </c>
      <c r="F79" s="27">
        <f t="shared" si="6"/>
        <v>5</v>
      </c>
      <c r="G79" s="134" t="s">
        <v>857</v>
      </c>
      <c r="H79" s="144" t="s">
        <v>839</v>
      </c>
      <c r="I79" s="37" t="s">
        <v>852</v>
      </c>
      <c r="J79" s="57"/>
      <c r="K79" s="169"/>
      <c r="L79" s="169"/>
      <c r="M79" s="170"/>
      <c r="N79" s="169"/>
      <c r="O79" s="169"/>
      <c r="P79" s="170"/>
      <c r="Q79" s="171"/>
      <c r="R79" s="169"/>
      <c r="S79" s="170"/>
      <c r="T79" s="169"/>
      <c r="U79" s="169"/>
      <c r="V79" s="170"/>
      <c r="W79" s="117"/>
      <c r="X79" s="117"/>
      <c r="Y79" s="117"/>
      <c r="Z79" s="117"/>
      <c r="AA79" s="117"/>
      <c r="AB79" s="117"/>
    </row>
    <row r="80" spans="1:28" ht="15.75" customHeight="1">
      <c r="A80" s="5">
        <v>411</v>
      </c>
      <c r="B80" s="5" t="str">
        <f>B79</f>
        <v>HB</v>
      </c>
      <c r="C80" s="5" t="s">
        <v>173</v>
      </c>
      <c r="D80" s="8"/>
      <c r="E80" s="27" t="s">
        <v>379</v>
      </c>
      <c r="F80" s="27">
        <f t="shared" si="6"/>
        <v>34</v>
      </c>
      <c r="G80" s="134"/>
      <c r="H80" s="143"/>
      <c r="I80" s="37"/>
      <c r="J80" s="57"/>
      <c r="K80" s="169"/>
      <c r="L80" s="169"/>
      <c r="M80" s="170"/>
      <c r="N80" s="169"/>
      <c r="O80" s="169"/>
      <c r="P80" s="170"/>
      <c r="Q80" s="171"/>
      <c r="R80" s="169"/>
      <c r="S80" s="170"/>
      <c r="T80" s="169"/>
      <c r="U80" s="169"/>
      <c r="V80" s="170"/>
    </row>
    <row r="81" spans="1:22" ht="15.75" customHeight="1">
      <c r="A81" s="5">
        <v>411</v>
      </c>
      <c r="B81" s="5" t="s">
        <v>114</v>
      </c>
      <c r="C81" s="8"/>
      <c r="D81" s="8"/>
      <c r="E81" s="27" t="s">
        <v>425</v>
      </c>
      <c r="F81" s="27">
        <f t="shared" si="6"/>
        <v>14</v>
      </c>
      <c r="G81" s="134"/>
      <c r="H81" s="143"/>
      <c r="I81" s="37"/>
      <c r="J81" s="57"/>
      <c r="K81" s="169"/>
      <c r="L81" s="169"/>
      <c r="M81" s="170"/>
      <c r="N81" s="169" t="s">
        <v>115</v>
      </c>
      <c r="O81" s="169" t="s">
        <v>1712</v>
      </c>
      <c r="P81" s="170"/>
      <c r="Q81" s="171"/>
      <c r="R81" s="169"/>
      <c r="S81" s="170"/>
      <c r="T81" s="169"/>
      <c r="U81" s="169"/>
      <c r="V81" s="170"/>
    </row>
    <row r="82" spans="1:22" ht="15.75" customHeight="1">
      <c r="A82" s="5">
        <v>411</v>
      </c>
      <c r="B82" s="5" t="str">
        <f>B81</f>
        <v>FZ</v>
      </c>
      <c r="C82" s="5" t="s">
        <v>173</v>
      </c>
      <c r="D82" s="8"/>
      <c r="E82" s="27" t="s">
        <v>379</v>
      </c>
      <c r="F82" s="27">
        <f t="shared" si="6"/>
        <v>34</v>
      </c>
      <c r="G82" s="134"/>
      <c r="H82" s="143"/>
      <c r="I82" s="37"/>
      <c r="J82" s="57"/>
      <c r="K82" s="169"/>
      <c r="L82" s="169"/>
      <c r="M82" s="170"/>
      <c r="N82" s="169"/>
      <c r="O82" s="169"/>
      <c r="P82" s="170"/>
      <c r="Q82" s="171"/>
      <c r="R82" s="169"/>
      <c r="S82" s="170"/>
      <c r="T82" s="169"/>
      <c r="U82" s="169"/>
      <c r="V82" s="170"/>
    </row>
    <row r="83" spans="1:22" ht="15.75" customHeight="1">
      <c r="A83" s="5">
        <v>411</v>
      </c>
      <c r="B83" s="5" t="s">
        <v>125</v>
      </c>
      <c r="C83" s="8"/>
      <c r="D83" s="8"/>
      <c r="E83" s="27" t="s">
        <v>426</v>
      </c>
      <c r="F83" s="27">
        <f t="shared" si="6"/>
        <v>20</v>
      </c>
      <c r="G83" s="134"/>
      <c r="H83" s="143"/>
      <c r="I83" s="37"/>
      <c r="J83" s="57"/>
      <c r="K83" s="169"/>
      <c r="L83" s="169"/>
      <c r="M83" s="170"/>
      <c r="N83" s="169"/>
      <c r="O83" s="169"/>
      <c r="P83" s="170"/>
      <c r="Q83" s="172" t="s">
        <v>126</v>
      </c>
      <c r="R83" s="169" t="s">
        <v>1828</v>
      </c>
      <c r="S83" s="170"/>
      <c r="T83" s="169"/>
      <c r="U83" s="169"/>
      <c r="V83" s="170"/>
    </row>
    <row r="84" spans="1:22" ht="15.75" customHeight="1">
      <c r="A84" s="5">
        <v>411</v>
      </c>
      <c r="B84" s="5" t="str">
        <f>B83</f>
        <v>ES</v>
      </c>
      <c r="C84" s="5" t="s">
        <v>173</v>
      </c>
      <c r="D84" s="8"/>
      <c r="E84" s="27" t="s">
        <v>379</v>
      </c>
      <c r="F84" s="27">
        <f t="shared" si="6"/>
        <v>34</v>
      </c>
      <c r="G84" s="134"/>
      <c r="H84" s="143"/>
      <c r="I84" s="37"/>
      <c r="J84" s="57"/>
      <c r="K84" s="169"/>
      <c r="L84" s="169"/>
      <c r="M84" s="170"/>
      <c r="N84" s="169"/>
      <c r="O84" s="169"/>
      <c r="P84" s="170"/>
      <c r="Q84" s="171"/>
      <c r="R84" s="169"/>
      <c r="S84" s="170"/>
      <c r="T84" s="169"/>
      <c r="U84" s="169"/>
      <c r="V84" s="170"/>
    </row>
    <row r="85" spans="1:22" ht="15.75" customHeight="1">
      <c r="A85" s="5">
        <v>411</v>
      </c>
      <c r="B85" s="5" t="s">
        <v>118</v>
      </c>
      <c r="C85" s="8"/>
      <c r="D85" s="8"/>
      <c r="E85" s="27" t="s">
        <v>117</v>
      </c>
      <c r="F85" s="27">
        <f t="shared" si="6"/>
        <v>44</v>
      </c>
      <c r="G85" s="134"/>
      <c r="H85" s="143"/>
      <c r="I85" s="37"/>
      <c r="J85" s="57"/>
      <c r="K85" s="169"/>
      <c r="L85" s="169"/>
      <c r="M85" s="170"/>
      <c r="N85" s="169" t="s">
        <v>115</v>
      </c>
      <c r="O85" s="169" t="s">
        <v>1712</v>
      </c>
      <c r="P85" s="170"/>
      <c r="Q85" s="171"/>
      <c r="R85" s="169"/>
      <c r="S85" s="170"/>
      <c r="T85" s="169"/>
      <c r="U85" s="169"/>
      <c r="V85" s="170"/>
    </row>
    <row r="86" spans="1:22" ht="15.75" customHeight="1">
      <c r="A86" s="5">
        <v>411</v>
      </c>
      <c r="B86" s="5" t="str">
        <f>B85</f>
        <v>LF</v>
      </c>
      <c r="C86" s="5" t="s">
        <v>173</v>
      </c>
      <c r="D86" s="8"/>
      <c r="E86" s="27" t="s">
        <v>379</v>
      </c>
      <c r="F86" s="27">
        <f t="shared" si="6"/>
        <v>34</v>
      </c>
      <c r="G86" s="134"/>
      <c r="H86" s="143"/>
      <c r="I86" s="37"/>
      <c r="J86" s="57"/>
      <c r="K86" s="169"/>
      <c r="L86" s="169"/>
      <c r="M86" s="170"/>
      <c r="N86" s="169"/>
      <c r="O86" s="169"/>
      <c r="P86" s="170"/>
      <c r="Q86" s="171"/>
      <c r="R86" s="169"/>
      <c r="S86" s="170"/>
      <c r="T86" s="169"/>
      <c r="U86" s="169"/>
      <c r="V86" s="170"/>
    </row>
    <row r="87" spans="1:22" ht="15.75" customHeight="1">
      <c r="A87" s="5">
        <v>411</v>
      </c>
      <c r="B87" s="5" t="s">
        <v>107</v>
      </c>
      <c r="C87" s="8"/>
      <c r="D87" s="8"/>
      <c r="E87" s="27" t="s">
        <v>119</v>
      </c>
      <c r="F87" s="27">
        <f t="shared" si="6"/>
        <v>23</v>
      </c>
      <c r="G87" s="134"/>
      <c r="H87" s="143"/>
      <c r="I87" s="37"/>
      <c r="J87" s="57"/>
      <c r="K87" s="169"/>
      <c r="L87" s="169"/>
      <c r="M87" s="170"/>
      <c r="N87" s="169" t="s">
        <v>115</v>
      </c>
      <c r="O87" s="169" t="s">
        <v>1712</v>
      </c>
      <c r="P87" s="170"/>
      <c r="Q87" s="171"/>
      <c r="R87" s="169"/>
      <c r="S87" s="170"/>
      <c r="T87" s="169"/>
      <c r="U87" s="169"/>
      <c r="V87" s="170"/>
    </row>
    <row r="88" spans="1:22" ht="15.75" customHeight="1">
      <c r="A88" s="5">
        <v>411</v>
      </c>
      <c r="B88" s="5" t="str">
        <f>B87</f>
        <v>ST</v>
      </c>
      <c r="C88" s="5" t="s">
        <v>173</v>
      </c>
      <c r="D88" s="8"/>
      <c r="E88" s="27" t="s">
        <v>379</v>
      </c>
      <c r="F88" s="27">
        <f t="shared" si="6"/>
        <v>34</v>
      </c>
      <c r="G88" s="134"/>
      <c r="H88" s="143"/>
      <c r="I88" s="37"/>
      <c r="J88" s="57"/>
      <c r="K88" s="169"/>
      <c r="L88" s="169"/>
      <c r="M88" s="170"/>
      <c r="N88" s="169"/>
      <c r="O88" s="169"/>
      <c r="P88" s="170"/>
      <c r="Q88" s="171"/>
      <c r="R88" s="169"/>
      <c r="S88" s="170"/>
      <c r="T88" s="169"/>
      <c r="U88" s="169"/>
      <c r="V88" s="170"/>
    </row>
    <row r="89" spans="1:22" ht="15.75" customHeight="1">
      <c r="A89" s="5">
        <v>411</v>
      </c>
      <c r="B89" s="5" t="s">
        <v>325</v>
      </c>
      <c r="C89" s="8"/>
      <c r="D89" s="8"/>
      <c r="E89" s="27" t="s">
        <v>427</v>
      </c>
      <c r="F89" s="27">
        <f t="shared" si="6"/>
        <v>34</v>
      </c>
      <c r="G89" s="134"/>
      <c r="H89" s="143"/>
      <c r="I89" s="37"/>
      <c r="J89" s="57"/>
      <c r="K89" s="169"/>
      <c r="L89" s="169"/>
      <c r="M89" s="170"/>
      <c r="N89" s="169"/>
      <c r="O89" s="169"/>
      <c r="P89" s="170"/>
      <c r="Q89" s="171"/>
      <c r="R89" s="169"/>
      <c r="S89" s="170"/>
      <c r="T89" s="169"/>
      <c r="U89" s="169"/>
      <c r="V89" s="170"/>
    </row>
    <row r="90" spans="1:22" ht="15.75" customHeight="1">
      <c r="A90" s="5">
        <v>411</v>
      </c>
      <c r="B90" s="5" t="str">
        <f>B89</f>
        <v>AY</v>
      </c>
      <c r="C90" s="5" t="s">
        <v>173</v>
      </c>
      <c r="D90" s="8"/>
      <c r="E90" s="27" t="s">
        <v>379</v>
      </c>
      <c r="F90" s="27">
        <f t="shared" si="6"/>
        <v>34</v>
      </c>
      <c r="G90" s="134"/>
      <c r="H90" s="143"/>
      <c r="I90" s="37"/>
      <c r="J90" s="57"/>
      <c r="K90" s="169"/>
      <c r="L90" s="169"/>
      <c r="M90" s="170"/>
      <c r="N90" s="169"/>
      <c r="O90" s="169"/>
      <c r="P90" s="170"/>
      <c r="Q90" s="171"/>
      <c r="R90" s="169"/>
      <c r="S90" s="170"/>
      <c r="T90" s="169"/>
      <c r="U90" s="169"/>
      <c r="V90" s="170"/>
    </row>
    <row r="91" spans="1:22" ht="15.75" customHeight="1">
      <c r="A91" s="5">
        <v>411</v>
      </c>
      <c r="B91" s="5" t="s">
        <v>122</v>
      </c>
      <c r="C91" s="8"/>
      <c r="D91" s="8"/>
      <c r="E91" s="27" t="s">
        <v>428</v>
      </c>
      <c r="F91" s="27">
        <f t="shared" si="6"/>
        <v>20</v>
      </c>
      <c r="G91" s="134"/>
      <c r="H91" s="143"/>
      <c r="I91" s="37"/>
      <c r="J91" s="57"/>
      <c r="K91" s="169"/>
      <c r="L91" s="169"/>
      <c r="M91" s="170"/>
      <c r="N91" s="169"/>
      <c r="O91" s="169"/>
      <c r="P91" s="170"/>
      <c r="Q91" s="172" t="s">
        <v>123</v>
      </c>
      <c r="R91" s="169" t="s">
        <v>124</v>
      </c>
      <c r="S91" s="170"/>
      <c r="T91" s="169"/>
      <c r="U91" s="169"/>
      <c r="V91" s="170"/>
    </row>
    <row r="92" spans="1:22" ht="15.75" customHeight="1">
      <c r="A92" s="5">
        <v>411</v>
      </c>
      <c r="B92" s="5" t="str">
        <f>B91</f>
        <v>AC</v>
      </c>
      <c r="C92" s="5" t="s">
        <v>173</v>
      </c>
      <c r="D92" s="8"/>
      <c r="E92" s="27" t="s">
        <v>379</v>
      </c>
      <c r="F92" s="27">
        <f t="shared" si="6"/>
        <v>34</v>
      </c>
      <c r="G92" s="134"/>
      <c r="H92" s="143"/>
      <c r="I92" s="37"/>
      <c r="J92" s="57"/>
      <c r="K92" s="169"/>
      <c r="L92" s="169"/>
      <c r="M92" s="170"/>
      <c r="N92" s="169"/>
      <c r="O92" s="169"/>
      <c r="P92" s="170"/>
      <c r="Q92" s="171"/>
      <c r="R92" s="169"/>
      <c r="S92" s="170"/>
      <c r="T92" s="169"/>
      <c r="U92" s="169"/>
      <c r="V92" s="170"/>
    </row>
    <row r="93" spans="1:22" ht="15.75" customHeight="1">
      <c r="A93" s="5">
        <v>411</v>
      </c>
      <c r="B93" s="5" t="s">
        <v>429</v>
      </c>
      <c r="C93" s="8"/>
      <c r="D93" s="8"/>
      <c r="E93" s="27" t="s">
        <v>430</v>
      </c>
      <c r="F93" s="27">
        <f t="shared" si="6"/>
        <v>23</v>
      </c>
      <c r="G93" s="134"/>
      <c r="H93" s="143"/>
      <c r="I93" s="37"/>
      <c r="J93" s="57"/>
      <c r="K93" s="169"/>
      <c r="L93" s="169"/>
      <c r="M93" s="170"/>
      <c r="N93" s="169"/>
      <c r="O93" s="169"/>
      <c r="P93" s="170"/>
      <c r="Q93" s="171"/>
      <c r="R93" s="169"/>
      <c r="S93" s="170"/>
      <c r="T93" s="169"/>
      <c r="U93" s="169"/>
      <c r="V93" s="170"/>
    </row>
    <row r="94" spans="1:22" ht="15.75" customHeight="1">
      <c r="A94" s="5">
        <v>411</v>
      </c>
      <c r="B94" s="5" t="str">
        <f>B93</f>
        <v>DW</v>
      </c>
      <c r="C94" s="5" t="s">
        <v>173</v>
      </c>
      <c r="D94" s="8"/>
      <c r="E94" s="27" t="s">
        <v>379</v>
      </c>
      <c r="F94" s="27">
        <f t="shared" si="6"/>
        <v>34</v>
      </c>
      <c r="G94" s="134"/>
      <c r="H94" s="143"/>
      <c r="I94" s="37"/>
      <c r="J94" s="57"/>
      <c r="K94" s="169"/>
      <c r="L94" s="169"/>
      <c r="M94" s="170"/>
      <c r="N94" s="169"/>
      <c r="O94" s="169"/>
      <c r="P94" s="170"/>
      <c r="Q94" s="171"/>
      <c r="R94" s="169"/>
      <c r="S94" s="170"/>
      <c r="T94" s="169"/>
      <c r="U94" s="169"/>
      <c r="V94" s="170"/>
    </row>
    <row r="95" spans="1:22" ht="15.75" customHeight="1">
      <c r="A95" s="5">
        <v>411</v>
      </c>
      <c r="B95" s="5" t="s">
        <v>173</v>
      </c>
      <c r="C95" s="8"/>
      <c r="D95" s="8"/>
      <c r="E95" s="27" t="s">
        <v>391</v>
      </c>
      <c r="F95" s="27">
        <f t="shared" si="6"/>
        <v>29</v>
      </c>
      <c r="G95" s="134"/>
      <c r="H95" s="143"/>
      <c r="I95" s="37"/>
      <c r="J95" s="57"/>
      <c r="K95" s="169"/>
      <c r="L95" s="169"/>
      <c r="M95" s="170"/>
      <c r="N95" s="169"/>
      <c r="O95" s="169"/>
      <c r="P95" s="170"/>
      <c r="Q95" s="171"/>
      <c r="R95" s="169"/>
      <c r="S95" s="170"/>
      <c r="T95" s="169"/>
      <c r="U95" s="169"/>
      <c r="V95" s="170"/>
    </row>
    <row r="96" spans="1:22" ht="15.75" customHeight="1">
      <c r="A96" s="5">
        <v>411</v>
      </c>
      <c r="B96" s="5" t="str">
        <f>B95</f>
        <v>OZ</v>
      </c>
      <c r="C96" s="5" t="s">
        <v>173</v>
      </c>
      <c r="D96" s="8"/>
      <c r="E96" s="27" t="s">
        <v>379</v>
      </c>
      <c r="F96" s="27">
        <f t="shared" si="6"/>
        <v>34</v>
      </c>
      <c r="G96" s="134"/>
      <c r="H96" s="143"/>
      <c r="I96" s="37"/>
      <c r="J96" s="57"/>
      <c r="K96" s="169"/>
      <c r="L96" s="169"/>
      <c r="M96" s="170"/>
      <c r="N96" s="169"/>
      <c r="O96" s="169"/>
      <c r="P96" s="170"/>
      <c r="Q96" s="171"/>
      <c r="R96" s="169"/>
      <c r="S96" s="170"/>
      <c r="T96" s="169"/>
      <c r="U96" s="169"/>
      <c r="V96" s="170"/>
    </row>
    <row r="97" spans="1:28" ht="15.75" customHeight="1">
      <c r="A97" s="63">
        <v>412</v>
      </c>
      <c r="B97" s="5"/>
      <c r="C97" s="8"/>
      <c r="D97" s="8"/>
      <c r="E97" s="71" t="s">
        <v>38</v>
      </c>
      <c r="F97" s="27">
        <f t="shared" si="6"/>
        <v>13</v>
      </c>
      <c r="G97" s="134"/>
      <c r="H97" s="143"/>
      <c r="I97" s="37"/>
      <c r="J97" s="57"/>
      <c r="K97" s="169"/>
      <c r="L97" s="169"/>
      <c r="M97" s="170"/>
      <c r="N97" s="169"/>
      <c r="O97" s="169"/>
      <c r="P97" s="170"/>
      <c r="Q97" s="171"/>
      <c r="R97" s="169"/>
      <c r="S97" s="170"/>
      <c r="T97" s="169"/>
      <c r="U97" s="169"/>
      <c r="V97" s="170"/>
    </row>
    <row r="98" spans="1:28" ht="15.75" customHeight="1">
      <c r="A98" s="5">
        <v>412</v>
      </c>
      <c r="B98" s="5" t="s">
        <v>431</v>
      </c>
      <c r="C98" s="8"/>
      <c r="D98" s="8"/>
      <c r="E98" s="27" t="s">
        <v>432</v>
      </c>
      <c r="F98" s="27">
        <f t="shared" si="6"/>
        <v>29</v>
      </c>
      <c r="G98" s="134"/>
      <c r="H98" s="143"/>
      <c r="I98" s="37"/>
      <c r="J98" s="57"/>
      <c r="K98" s="169"/>
      <c r="L98" s="169"/>
      <c r="M98" s="170"/>
      <c r="N98" s="169"/>
      <c r="O98" s="169"/>
      <c r="P98" s="170"/>
      <c r="Q98" s="171"/>
      <c r="S98" s="170"/>
      <c r="T98" s="169"/>
      <c r="U98" s="169"/>
      <c r="V98" s="170"/>
    </row>
    <row r="99" spans="1:28" ht="15.75" customHeight="1">
      <c r="A99" s="5">
        <v>412</v>
      </c>
      <c r="B99" s="5" t="str">
        <f t="shared" ref="B99:B108" si="7">B98</f>
        <v>SA</v>
      </c>
      <c r="C99" s="5" t="s">
        <v>247</v>
      </c>
      <c r="D99" s="8"/>
      <c r="E99" s="27" t="s">
        <v>433</v>
      </c>
      <c r="F99" s="27">
        <f t="shared" si="6"/>
        <v>30</v>
      </c>
      <c r="G99" s="134"/>
      <c r="H99" s="143"/>
      <c r="I99" s="37"/>
      <c r="J99" s="57"/>
      <c r="K99" s="169"/>
      <c r="L99" s="169"/>
      <c r="M99" s="170"/>
      <c r="N99" s="169"/>
      <c r="O99" s="169"/>
      <c r="P99" s="170"/>
      <c r="Q99" s="171"/>
      <c r="R99" s="169"/>
      <c r="S99" s="170"/>
      <c r="T99" s="169"/>
      <c r="U99" s="169"/>
      <c r="V99" s="170"/>
    </row>
    <row r="100" spans="1:28" s="14" customFormat="1" ht="15.75" customHeight="1">
      <c r="A100" s="5">
        <v>412</v>
      </c>
      <c r="B100" s="5" t="s">
        <v>431</v>
      </c>
      <c r="C100" s="5" t="s">
        <v>247</v>
      </c>
      <c r="D100" s="8" t="s">
        <v>1345</v>
      </c>
      <c r="E100" s="27" t="s">
        <v>1538</v>
      </c>
      <c r="F100" s="27">
        <f t="shared" si="6"/>
        <v>16</v>
      </c>
      <c r="G100" s="134" t="s">
        <v>1528</v>
      </c>
      <c r="H100" s="143" t="s">
        <v>1529</v>
      </c>
      <c r="I100" s="37" t="s">
        <v>1531</v>
      </c>
      <c r="J100" s="57"/>
      <c r="K100" s="169"/>
      <c r="L100" s="169"/>
      <c r="M100" s="170"/>
      <c r="N100" s="169" t="s">
        <v>1619</v>
      </c>
      <c r="O100" s="169" t="s">
        <v>4</v>
      </c>
      <c r="P100" s="170" t="s">
        <v>35</v>
      </c>
      <c r="Q100" s="171" t="s">
        <v>1530</v>
      </c>
      <c r="R100" s="179" t="s">
        <v>1829</v>
      </c>
      <c r="S100" s="170" t="s">
        <v>1164</v>
      </c>
      <c r="T100" s="169" t="s">
        <v>1740</v>
      </c>
      <c r="U100" s="169" t="s">
        <v>1741</v>
      </c>
      <c r="V100" s="170" t="s">
        <v>1164</v>
      </c>
      <c r="W100" s="117"/>
      <c r="X100" s="117"/>
      <c r="Y100" s="117"/>
      <c r="Z100" s="117"/>
      <c r="AA100" s="117"/>
      <c r="AB100" s="117"/>
    </row>
    <row r="101" spans="1:28" ht="15.75" customHeight="1">
      <c r="A101" s="5">
        <v>412</v>
      </c>
      <c r="B101" s="5" t="str">
        <f>B99</f>
        <v>SA</v>
      </c>
      <c r="C101" s="8" t="str">
        <f>C99</f>
        <v>GW</v>
      </c>
      <c r="D101" s="8" t="s">
        <v>434</v>
      </c>
      <c r="E101" s="27" t="s">
        <v>435</v>
      </c>
      <c r="F101" s="27">
        <f t="shared" si="6"/>
        <v>13</v>
      </c>
      <c r="G101" s="134"/>
      <c r="H101" s="143"/>
      <c r="I101" s="37"/>
      <c r="J101" s="57"/>
      <c r="K101" s="169"/>
      <c r="L101" s="169"/>
      <c r="M101" s="170"/>
      <c r="N101" s="169"/>
      <c r="O101" s="169"/>
      <c r="P101" s="170"/>
      <c r="Q101" s="171"/>
      <c r="R101" s="169"/>
      <c r="S101" s="170"/>
      <c r="T101" s="169"/>
      <c r="U101" s="169"/>
      <c r="V101" s="170"/>
    </row>
    <row r="102" spans="1:28" ht="15.75" customHeight="1">
      <c r="A102" s="5">
        <v>412</v>
      </c>
      <c r="B102" s="5" t="str">
        <f t="shared" si="7"/>
        <v>SA</v>
      </c>
      <c r="C102" s="8" t="str">
        <f>C101</f>
        <v>GW</v>
      </c>
      <c r="D102" s="8" t="s">
        <v>436</v>
      </c>
      <c r="E102" s="27" t="s">
        <v>437</v>
      </c>
      <c r="F102" s="27">
        <f t="shared" si="6"/>
        <v>14</v>
      </c>
      <c r="G102" s="134"/>
      <c r="H102" s="143"/>
      <c r="I102" s="37"/>
      <c r="J102" s="57"/>
      <c r="K102" s="169"/>
      <c r="L102" s="169"/>
      <c r="M102" s="170"/>
      <c r="N102" s="169"/>
      <c r="O102" s="169"/>
      <c r="P102" s="170"/>
      <c r="Q102" s="171" t="s">
        <v>1526</v>
      </c>
      <c r="R102" s="169" t="s">
        <v>1527</v>
      </c>
      <c r="S102" s="170" t="s">
        <v>1164</v>
      </c>
      <c r="T102" s="169"/>
      <c r="U102" s="169"/>
      <c r="V102" s="170"/>
    </row>
    <row r="103" spans="1:28" s="14" customFormat="1" ht="15.75" customHeight="1">
      <c r="A103" s="5">
        <v>412</v>
      </c>
      <c r="B103" s="5" t="str">
        <f t="shared" si="7"/>
        <v>SA</v>
      </c>
      <c r="C103" s="8" t="str">
        <f>C102</f>
        <v>GW</v>
      </c>
      <c r="D103" s="8" t="s">
        <v>713</v>
      </c>
      <c r="E103" s="27" t="s">
        <v>714</v>
      </c>
      <c r="F103" s="27">
        <f t="shared" si="6"/>
        <v>13</v>
      </c>
      <c r="G103" s="134" t="s">
        <v>1175</v>
      </c>
      <c r="H103" s="143" t="s">
        <v>1184</v>
      </c>
      <c r="I103" s="37"/>
      <c r="J103" s="57"/>
      <c r="K103" s="169"/>
      <c r="L103" s="169"/>
      <c r="M103" s="170"/>
      <c r="N103" s="169"/>
      <c r="O103" s="169"/>
      <c r="P103" s="170"/>
      <c r="Q103" s="171"/>
      <c r="R103" s="169"/>
      <c r="S103" s="170"/>
      <c r="T103" s="169"/>
      <c r="U103" s="169"/>
      <c r="V103" s="170"/>
      <c r="W103" s="117"/>
      <c r="X103" s="117"/>
      <c r="Y103" s="117"/>
      <c r="Z103" s="117"/>
      <c r="AA103" s="117"/>
      <c r="AB103" s="117"/>
    </row>
    <row r="104" spans="1:28" s="14" customFormat="1" ht="15.75" customHeight="1">
      <c r="A104" s="5">
        <v>412</v>
      </c>
      <c r="B104" s="5" t="str">
        <f t="shared" si="7"/>
        <v>SA</v>
      </c>
      <c r="C104" s="8" t="str">
        <f>C103</f>
        <v>GW</v>
      </c>
      <c r="D104" s="8" t="s">
        <v>506</v>
      </c>
      <c r="E104" s="27" t="s">
        <v>1598</v>
      </c>
      <c r="F104" s="27">
        <f t="shared" si="6"/>
        <v>16</v>
      </c>
      <c r="G104" s="134" t="s">
        <v>1175</v>
      </c>
      <c r="H104" s="143" t="s">
        <v>1184</v>
      </c>
      <c r="I104" s="37"/>
      <c r="J104" s="57"/>
      <c r="K104" s="169"/>
      <c r="L104" s="169"/>
      <c r="M104" s="170"/>
      <c r="N104" s="169"/>
      <c r="O104" s="169"/>
      <c r="P104" s="170"/>
      <c r="Q104" s="171"/>
      <c r="R104" s="169"/>
      <c r="S104" s="170"/>
      <c r="T104" s="169"/>
      <c r="U104" s="169"/>
      <c r="V104" s="170"/>
      <c r="W104" s="117"/>
      <c r="X104" s="117"/>
      <c r="Y104" s="117"/>
      <c r="Z104" s="117"/>
      <c r="AA104" s="117"/>
      <c r="AB104" s="117"/>
    </row>
    <row r="105" spans="1:28" ht="15.75" customHeight="1">
      <c r="A105" s="5">
        <v>412</v>
      </c>
      <c r="B105" s="5" t="str">
        <f t="shared" si="7"/>
        <v>SA</v>
      </c>
      <c r="C105" s="5" t="s">
        <v>439</v>
      </c>
      <c r="D105" s="8"/>
      <c r="E105" s="27" t="s">
        <v>440</v>
      </c>
      <c r="F105" s="27">
        <f t="shared" si="6"/>
        <v>17</v>
      </c>
      <c r="G105" s="134"/>
      <c r="H105" s="143"/>
      <c r="I105" s="8"/>
      <c r="J105" s="57"/>
      <c r="K105" s="180"/>
      <c r="L105" s="5"/>
      <c r="M105" s="170"/>
      <c r="N105" s="181"/>
      <c r="O105" s="169"/>
      <c r="P105" s="170"/>
      <c r="Q105" s="171"/>
      <c r="R105" s="169"/>
      <c r="S105" s="170"/>
      <c r="T105" s="169"/>
      <c r="U105" s="169"/>
      <c r="V105" s="170"/>
    </row>
    <row r="106" spans="1:28" ht="15.75" customHeight="1">
      <c r="A106" s="5">
        <v>412</v>
      </c>
      <c r="B106" s="5" t="str">
        <f t="shared" si="7"/>
        <v>SA</v>
      </c>
      <c r="C106" s="8" t="str">
        <f>C105</f>
        <v>EE</v>
      </c>
      <c r="D106" s="8" t="s">
        <v>436</v>
      </c>
      <c r="E106" s="27" t="s">
        <v>437</v>
      </c>
      <c r="F106" s="27">
        <f t="shared" si="6"/>
        <v>14</v>
      </c>
      <c r="G106" s="134" t="s">
        <v>1175</v>
      </c>
      <c r="H106" s="143"/>
      <c r="I106" s="8"/>
      <c r="J106" s="57"/>
      <c r="K106" s="5"/>
      <c r="L106" s="5"/>
      <c r="M106" s="170"/>
      <c r="N106" s="181"/>
      <c r="O106" s="169"/>
      <c r="P106" s="170"/>
      <c r="Q106" s="171" t="s">
        <v>1526</v>
      </c>
      <c r="R106" s="169" t="s">
        <v>1527</v>
      </c>
      <c r="S106" s="170" t="s">
        <v>1164</v>
      </c>
      <c r="T106" s="169"/>
      <c r="U106" s="169"/>
      <c r="V106" s="170"/>
    </row>
    <row r="107" spans="1:28" ht="15.75" customHeight="1">
      <c r="A107" s="5">
        <v>412</v>
      </c>
      <c r="B107" s="5" t="str">
        <f t="shared" si="7"/>
        <v>SA</v>
      </c>
      <c r="C107" s="5" t="s">
        <v>127</v>
      </c>
      <c r="D107" s="8"/>
      <c r="E107" s="27" t="s">
        <v>441</v>
      </c>
      <c r="F107" s="27">
        <f t="shared" si="6"/>
        <v>20</v>
      </c>
      <c r="G107" s="134" t="s">
        <v>1523</v>
      </c>
      <c r="H107" s="143" t="s">
        <v>1524</v>
      </c>
      <c r="I107" s="8"/>
      <c r="J107" s="57"/>
      <c r="K107" s="169" t="s">
        <v>135</v>
      </c>
      <c r="L107" s="169" t="s">
        <v>4</v>
      </c>
      <c r="M107" s="170"/>
      <c r="N107" s="182" t="s">
        <v>1522</v>
      </c>
      <c r="O107" s="182" t="s">
        <v>1713</v>
      </c>
      <c r="P107" s="170" t="s">
        <v>1086</v>
      </c>
      <c r="Q107" s="171"/>
      <c r="R107" s="169"/>
      <c r="S107" s="170"/>
      <c r="T107" s="169"/>
      <c r="U107" s="169"/>
      <c r="V107" s="170"/>
    </row>
    <row r="108" spans="1:28" ht="15.75" customHeight="1">
      <c r="A108" s="5">
        <v>412</v>
      </c>
      <c r="B108" s="5" t="str">
        <f t="shared" si="7"/>
        <v>SA</v>
      </c>
      <c r="C108" s="8" t="str">
        <f>C107</f>
        <v>DS</v>
      </c>
      <c r="D108" s="8" t="s">
        <v>108</v>
      </c>
      <c r="E108" s="27" t="s">
        <v>438</v>
      </c>
      <c r="F108" s="27">
        <f t="shared" si="6"/>
        <v>16</v>
      </c>
      <c r="G108" s="134"/>
      <c r="H108" s="143"/>
      <c r="I108" s="8"/>
      <c r="J108" s="57"/>
      <c r="K108" s="180"/>
      <c r="L108" s="5"/>
      <c r="M108" s="170"/>
      <c r="N108" s="169" t="s">
        <v>177</v>
      </c>
      <c r="O108" s="169" t="s">
        <v>1181</v>
      </c>
      <c r="P108" s="170" t="s">
        <v>31</v>
      </c>
      <c r="Q108" s="171"/>
      <c r="R108" s="169"/>
      <c r="S108" s="170"/>
      <c r="T108" s="169"/>
      <c r="U108" s="169"/>
      <c r="V108" s="170"/>
    </row>
    <row r="109" spans="1:28" ht="15.75" customHeight="1">
      <c r="A109" s="5">
        <v>412</v>
      </c>
      <c r="B109" s="5" t="s">
        <v>442</v>
      </c>
      <c r="C109" s="8"/>
      <c r="D109" s="8"/>
      <c r="E109" s="27" t="s">
        <v>443</v>
      </c>
      <c r="F109" s="27">
        <f t="shared" si="6"/>
        <v>34</v>
      </c>
      <c r="G109" s="134"/>
      <c r="H109" s="143"/>
      <c r="I109" s="8"/>
      <c r="J109" s="57"/>
      <c r="K109" s="180"/>
      <c r="L109" s="5"/>
      <c r="M109" s="170"/>
      <c r="N109" s="181"/>
      <c r="O109" s="169"/>
      <c r="P109" s="170"/>
      <c r="Q109" s="171"/>
      <c r="R109" s="169"/>
      <c r="S109" s="170"/>
      <c r="T109" s="169"/>
      <c r="U109" s="169"/>
      <c r="V109" s="170"/>
    </row>
    <row r="110" spans="1:28" ht="15.75" customHeight="1">
      <c r="A110" s="5">
        <v>412</v>
      </c>
      <c r="B110" s="5" t="str">
        <f>B109</f>
        <v>WB</v>
      </c>
      <c r="C110" s="5" t="s">
        <v>129</v>
      </c>
      <c r="D110" s="8"/>
      <c r="E110" s="27" t="s">
        <v>444</v>
      </c>
      <c r="F110" s="27">
        <f t="shared" si="6"/>
        <v>8</v>
      </c>
      <c r="G110" s="134"/>
      <c r="H110" s="143"/>
      <c r="I110" s="8"/>
      <c r="J110" s="57"/>
      <c r="K110" s="180"/>
      <c r="L110" s="5"/>
      <c r="M110" s="170"/>
      <c r="N110" s="169" t="s">
        <v>130</v>
      </c>
      <c r="O110" s="169" t="s">
        <v>131</v>
      </c>
      <c r="P110" s="170" t="s">
        <v>31</v>
      </c>
      <c r="Q110" s="171"/>
      <c r="R110" s="169"/>
      <c r="S110" s="170"/>
      <c r="T110" s="169"/>
      <c r="U110" s="169"/>
      <c r="V110" s="170"/>
    </row>
    <row r="111" spans="1:28" s="14" customFormat="1" ht="15.75" customHeight="1">
      <c r="A111" s="5">
        <v>412</v>
      </c>
      <c r="B111" s="5" t="str">
        <f>B110</f>
        <v>WB</v>
      </c>
      <c r="C111" s="5" t="str">
        <f>C110</f>
        <v>SP</v>
      </c>
      <c r="D111" s="8" t="s">
        <v>108</v>
      </c>
      <c r="E111" s="27" t="s">
        <v>438</v>
      </c>
      <c r="F111" s="27">
        <f t="shared" si="6"/>
        <v>16</v>
      </c>
      <c r="G111" s="134" t="s">
        <v>1175</v>
      </c>
      <c r="H111" s="143" t="s">
        <v>1180</v>
      </c>
      <c r="I111" s="8"/>
      <c r="J111" s="57"/>
      <c r="K111" s="180"/>
      <c r="L111" s="5"/>
      <c r="M111" s="170"/>
      <c r="N111" s="169" t="s">
        <v>177</v>
      </c>
      <c r="O111" s="169" t="s">
        <v>1181</v>
      </c>
      <c r="P111" s="170" t="s">
        <v>31</v>
      </c>
      <c r="Q111" s="171"/>
      <c r="R111" s="169"/>
      <c r="S111" s="170"/>
      <c r="T111" s="169"/>
      <c r="U111" s="169"/>
      <c r="V111" s="170"/>
      <c r="W111" s="117"/>
      <c r="X111" s="117"/>
      <c r="Y111" s="117"/>
      <c r="Z111" s="117"/>
      <c r="AA111" s="117"/>
      <c r="AB111" s="117"/>
    </row>
    <row r="112" spans="1:28" ht="15.75" customHeight="1">
      <c r="A112" s="5">
        <v>412</v>
      </c>
      <c r="B112" s="5" t="str">
        <f>B111</f>
        <v>WB</v>
      </c>
      <c r="C112" s="5" t="s">
        <v>445</v>
      </c>
      <c r="D112" s="8"/>
      <c r="E112" s="27" t="s">
        <v>446</v>
      </c>
      <c r="F112" s="27">
        <f t="shared" si="6"/>
        <v>15</v>
      </c>
      <c r="G112" s="134"/>
      <c r="H112" s="143"/>
      <c r="I112" s="8"/>
      <c r="J112" s="57"/>
      <c r="K112" s="180"/>
      <c r="L112" s="5"/>
      <c r="M112" s="170"/>
      <c r="N112" s="181"/>
      <c r="O112" s="169"/>
      <c r="P112" s="170"/>
      <c r="Q112" s="171"/>
      <c r="R112" s="169"/>
      <c r="S112" s="170"/>
      <c r="T112" s="169"/>
      <c r="U112" s="169"/>
      <c r="V112" s="170"/>
    </row>
    <row r="113" spans="1:28" s="14" customFormat="1" ht="15.75" customHeight="1">
      <c r="A113" s="5">
        <v>412</v>
      </c>
      <c r="B113" s="5" t="s">
        <v>1185</v>
      </c>
      <c r="C113" s="5"/>
      <c r="D113" s="8"/>
      <c r="E113" s="27" t="s">
        <v>1186</v>
      </c>
      <c r="F113" s="27">
        <f t="shared" si="6"/>
        <v>25</v>
      </c>
      <c r="G113" s="134" t="s">
        <v>1175</v>
      </c>
      <c r="H113" s="143" t="s">
        <v>1184</v>
      </c>
      <c r="I113" s="74" t="s">
        <v>1188</v>
      </c>
      <c r="J113" s="57"/>
      <c r="K113" s="180"/>
      <c r="L113" s="5"/>
      <c r="M113" s="170"/>
      <c r="N113" s="181"/>
      <c r="O113" s="169"/>
      <c r="P113" s="170"/>
      <c r="Q113" s="171"/>
      <c r="R113" s="169"/>
      <c r="S113" s="170"/>
      <c r="T113" s="169"/>
      <c r="U113" s="169"/>
      <c r="V113" s="170"/>
      <c r="W113" s="117"/>
      <c r="X113" s="117"/>
      <c r="Y113" s="117"/>
      <c r="Z113" s="117"/>
      <c r="AA113" s="117"/>
      <c r="AB113" s="117"/>
    </row>
    <row r="114" spans="1:28" s="14" customFormat="1" ht="15.75" customHeight="1">
      <c r="A114" s="5">
        <v>412</v>
      </c>
      <c r="B114" s="5" t="str">
        <f>B113</f>
        <v>HS</v>
      </c>
      <c r="C114" s="5" t="s">
        <v>572</v>
      </c>
      <c r="D114" s="8"/>
      <c r="E114" s="27" t="s">
        <v>1187</v>
      </c>
      <c r="F114" s="27">
        <f t="shared" si="6"/>
        <v>16</v>
      </c>
      <c r="G114" s="134" t="s">
        <v>1175</v>
      </c>
      <c r="H114" s="143" t="s">
        <v>1184</v>
      </c>
      <c r="I114" s="8"/>
      <c r="J114" s="57"/>
      <c r="K114" s="180"/>
      <c r="L114" s="5"/>
      <c r="M114" s="170"/>
      <c r="N114" s="181"/>
      <c r="O114" s="169"/>
      <c r="P114" s="170"/>
      <c r="Q114" s="171"/>
      <c r="R114" s="169"/>
      <c r="S114" s="170"/>
      <c r="T114" s="169"/>
      <c r="U114" s="169"/>
      <c r="V114" s="170"/>
      <c r="W114" s="117"/>
      <c r="X114" s="117"/>
      <c r="Y114" s="117"/>
      <c r="Z114" s="117"/>
      <c r="AA114" s="117"/>
      <c r="AB114" s="117"/>
    </row>
    <row r="115" spans="1:28" s="14" customFormat="1" ht="15.75" customHeight="1">
      <c r="A115" s="5">
        <v>412</v>
      </c>
      <c r="B115" s="5" t="str">
        <f>B114</f>
        <v>HS</v>
      </c>
      <c r="C115" s="5" t="str">
        <f>C114</f>
        <v>SY</v>
      </c>
      <c r="D115" s="8" t="s">
        <v>506</v>
      </c>
      <c r="E115" s="27" t="s">
        <v>1598</v>
      </c>
      <c r="F115" s="27">
        <f t="shared" si="6"/>
        <v>16</v>
      </c>
      <c r="G115" s="134" t="s">
        <v>1175</v>
      </c>
      <c r="H115" s="143" t="s">
        <v>1184</v>
      </c>
      <c r="I115" s="8"/>
      <c r="J115" s="57"/>
      <c r="K115" s="180"/>
      <c r="L115" s="5"/>
      <c r="M115" s="170"/>
      <c r="N115" s="181"/>
      <c r="O115" s="169"/>
      <c r="P115" s="170"/>
      <c r="Q115" s="171"/>
      <c r="R115" s="169"/>
      <c r="S115" s="170"/>
      <c r="T115" s="169"/>
      <c r="U115" s="169"/>
      <c r="V115" s="170"/>
      <c r="W115" s="117"/>
      <c r="X115" s="117"/>
      <c r="Y115" s="117"/>
      <c r="Z115" s="117"/>
      <c r="AA115" s="117"/>
      <c r="AB115" s="117"/>
    </row>
    <row r="116" spans="1:28" s="14" customFormat="1" ht="15.75" customHeight="1">
      <c r="A116" s="5">
        <v>412</v>
      </c>
      <c r="B116" s="5" t="str">
        <f>B115</f>
        <v>HS</v>
      </c>
      <c r="C116" s="5" t="str">
        <f>C115</f>
        <v>SY</v>
      </c>
      <c r="D116" s="8" t="s">
        <v>259</v>
      </c>
      <c r="E116" s="27" t="s">
        <v>1216</v>
      </c>
      <c r="F116" s="27">
        <f t="shared" si="6"/>
        <v>11</v>
      </c>
      <c r="G116" s="134" t="s">
        <v>1175</v>
      </c>
      <c r="H116" s="143" t="s">
        <v>1184</v>
      </c>
      <c r="I116" s="8"/>
      <c r="J116" s="57"/>
      <c r="K116" s="180"/>
      <c r="L116" s="5"/>
      <c r="M116" s="170"/>
      <c r="N116" s="181"/>
      <c r="O116" s="169"/>
      <c r="P116" s="170"/>
      <c r="Q116" s="171"/>
      <c r="R116" s="169"/>
      <c r="S116" s="170"/>
      <c r="T116" s="169"/>
      <c r="U116" s="169"/>
      <c r="V116" s="170"/>
      <c r="W116" s="117"/>
      <c r="X116" s="117"/>
      <c r="Y116" s="117"/>
      <c r="Z116" s="117"/>
      <c r="AA116" s="117"/>
      <c r="AB116" s="117"/>
    </row>
    <row r="117" spans="1:28" ht="15.75" customHeight="1">
      <c r="A117" s="5">
        <v>412</v>
      </c>
      <c r="B117" s="5" t="s">
        <v>447</v>
      </c>
      <c r="C117" s="10"/>
      <c r="D117" s="8"/>
      <c r="E117" s="27" t="s">
        <v>448</v>
      </c>
      <c r="F117" s="27">
        <f t="shared" si="6"/>
        <v>21</v>
      </c>
      <c r="G117" s="134"/>
      <c r="H117" s="143"/>
      <c r="I117" s="37"/>
      <c r="J117" s="57"/>
      <c r="K117" s="169"/>
      <c r="L117" s="169"/>
      <c r="M117" s="170"/>
      <c r="N117" s="169"/>
      <c r="O117" s="169"/>
      <c r="P117" s="170"/>
      <c r="Q117" s="171"/>
      <c r="R117" s="169"/>
      <c r="S117" s="170"/>
      <c r="T117" s="169"/>
      <c r="U117" s="169"/>
      <c r="V117" s="170"/>
    </row>
    <row r="118" spans="1:28" ht="15.75" customHeight="1">
      <c r="A118" s="5">
        <v>412</v>
      </c>
      <c r="B118" s="5" t="str">
        <f>B117</f>
        <v>WD</v>
      </c>
      <c r="C118" s="5" t="s">
        <v>449</v>
      </c>
      <c r="D118" s="8"/>
      <c r="E118" s="27" t="s">
        <v>450</v>
      </c>
      <c r="F118" s="27">
        <f t="shared" si="6"/>
        <v>13</v>
      </c>
      <c r="G118" s="134" t="s">
        <v>1195</v>
      </c>
      <c r="H118" s="143" t="s">
        <v>1204</v>
      </c>
      <c r="I118" s="37"/>
      <c r="J118" s="57"/>
      <c r="K118" s="169" t="s">
        <v>1203</v>
      </c>
      <c r="L118" s="169"/>
      <c r="M118" s="170" t="s">
        <v>1164</v>
      </c>
      <c r="N118" s="169"/>
      <c r="O118" s="169"/>
      <c r="P118" s="170"/>
      <c r="Q118" s="171" t="s">
        <v>1201</v>
      </c>
      <c r="R118" s="169" t="s">
        <v>1202</v>
      </c>
      <c r="S118" s="170" t="s">
        <v>1164</v>
      </c>
      <c r="T118" s="169"/>
      <c r="U118" s="169"/>
      <c r="V118" s="170"/>
    </row>
    <row r="119" spans="1:28" ht="15.75" customHeight="1">
      <c r="A119" s="5">
        <v>412</v>
      </c>
      <c r="B119" s="5" t="str">
        <f>B118</f>
        <v>WD</v>
      </c>
      <c r="C119" s="5" t="s">
        <v>451</v>
      </c>
      <c r="D119" s="8"/>
      <c r="E119" s="27" t="s">
        <v>452</v>
      </c>
      <c r="F119" s="27">
        <f t="shared" si="6"/>
        <v>17</v>
      </c>
      <c r="G119" s="134"/>
      <c r="H119" s="143"/>
      <c r="I119" s="37"/>
      <c r="J119" s="57"/>
      <c r="K119" s="169"/>
      <c r="L119" s="169"/>
      <c r="M119" s="170"/>
      <c r="N119" s="169"/>
      <c r="O119" s="169"/>
      <c r="P119" s="170"/>
      <c r="Q119" s="171"/>
      <c r="R119" s="169"/>
      <c r="S119" s="170"/>
      <c r="T119" s="169"/>
      <c r="U119" s="169"/>
      <c r="V119" s="170"/>
    </row>
    <row r="120" spans="1:28" ht="15.75" customHeight="1">
      <c r="A120" s="5">
        <v>412</v>
      </c>
      <c r="B120" s="5" t="s">
        <v>132</v>
      </c>
      <c r="C120" s="8"/>
      <c r="D120" s="8"/>
      <c r="E120" s="27" t="s">
        <v>453</v>
      </c>
      <c r="F120" s="27">
        <f t="shared" si="6"/>
        <v>25</v>
      </c>
      <c r="G120" s="134"/>
      <c r="H120" s="143"/>
      <c r="I120" s="37"/>
      <c r="J120" s="57"/>
      <c r="K120" s="169"/>
      <c r="L120" s="169"/>
      <c r="M120" s="170"/>
      <c r="N120" s="169"/>
      <c r="O120" s="169"/>
      <c r="P120" s="170"/>
      <c r="Q120" s="172" t="s">
        <v>133</v>
      </c>
      <c r="R120" s="169" t="s">
        <v>1830</v>
      </c>
      <c r="S120" s="170" t="s">
        <v>1164</v>
      </c>
      <c r="T120" s="169"/>
      <c r="U120" s="169"/>
      <c r="V120" s="170"/>
    </row>
    <row r="121" spans="1:28" ht="15.75" customHeight="1">
      <c r="A121" s="5">
        <v>412</v>
      </c>
      <c r="B121" s="5" t="str">
        <f>B120</f>
        <v>WA</v>
      </c>
      <c r="C121" s="5" t="s">
        <v>454</v>
      </c>
      <c r="D121" s="8"/>
      <c r="E121" s="27" t="s">
        <v>1495</v>
      </c>
      <c r="F121" s="27">
        <f t="shared" si="6"/>
        <v>48</v>
      </c>
      <c r="G121" s="134" t="s">
        <v>1493</v>
      </c>
      <c r="H121" s="143" t="s">
        <v>1494</v>
      </c>
      <c r="I121" s="37"/>
      <c r="J121" s="57"/>
      <c r="K121" s="169"/>
      <c r="L121" s="169"/>
      <c r="M121" s="170"/>
      <c r="N121" s="169" t="s">
        <v>1525</v>
      </c>
      <c r="O121" s="169" t="s">
        <v>4</v>
      </c>
      <c r="P121" s="170" t="s">
        <v>35</v>
      </c>
      <c r="Q121" s="171"/>
      <c r="R121" s="169"/>
      <c r="S121" s="170"/>
      <c r="T121" s="169"/>
      <c r="U121" s="169"/>
      <c r="V121" s="170"/>
    </row>
    <row r="122" spans="1:28" ht="15.75" customHeight="1">
      <c r="A122" s="5">
        <v>412</v>
      </c>
      <c r="B122" s="5" t="str">
        <f>B121</f>
        <v>WA</v>
      </c>
      <c r="C122" s="5" t="s">
        <v>455</v>
      </c>
      <c r="D122" s="8"/>
      <c r="E122" s="27" t="s">
        <v>456</v>
      </c>
      <c r="F122" s="27">
        <f t="shared" si="6"/>
        <v>35</v>
      </c>
      <c r="G122" s="134"/>
      <c r="H122" s="143"/>
      <c r="I122" s="37"/>
      <c r="J122" s="57"/>
      <c r="K122" s="169"/>
      <c r="L122" s="169"/>
      <c r="M122" s="170"/>
      <c r="N122" s="169"/>
      <c r="O122" s="169"/>
      <c r="P122" s="170"/>
      <c r="Q122" s="171"/>
      <c r="R122" s="169"/>
      <c r="S122" s="170"/>
      <c r="T122" s="169"/>
      <c r="U122" s="169"/>
      <c r="V122" s="170"/>
    </row>
    <row r="123" spans="1:28" ht="15.75" customHeight="1">
      <c r="A123" s="5">
        <v>412</v>
      </c>
      <c r="B123" s="5" t="str">
        <f>B122</f>
        <v>WA</v>
      </c>
      <c r="C123" s="5" t="s">
        <v>199</v>
      </c>
      <c r="D123" s="8"/>
      <c r="E123" s="27" t="s">
        <v>457</v>
      </c>
      <c r="F123" s="27">
        <f t="shared" si="6"/>
        <v>18</v>
      </c>
      <c r="G123" s="134"/>
      <c r="H123" s="143"/>
      <c r="I123" s="37"/>
      <c r="J123" s="57"/>
      <c r="K123" s="169"/>
      <c r="L123" s="169"/>
      <c r="M123" s="170"/>
      <c r="N123" s="169"/>
      <c r="O123" s="169"/>
      <c r="P123" s="170"/>
      <c r="Q123" s="171"/>
      <c r="R123" s="169"/>
      <c r="S123" s="170"/>
      <c r="T123" s="169"/>
      <c r="U123" s="169"/>
      <c r="V123" s="170"/>
    </row>
    <row r="124" spans="1:28" s="20" customFormat="1" ht="15.75" customHeight="1">
      <c r="A124" s="118">
        <v>412</v>
      </c>
      <c r="B124" s="118" t="s">
        <v>132</v>
      </c>
      <c r="C124" s="118" t="s">
        <v>199</v>
      </c>
      <c r="D124" s="75" t="s">
        <v>436</v>
      </c>
      <c r="E124" s="150" t="s">
        <v>698</v>
      </c>
      <c r="F124" s="150">
        <f t="shared" si="6"/>
        <v>6</v>
      </c>
      <c r="G124" s="151" t="s">
        <v>1758</v>
      </c>
      <c r="H124" s="152" t="s">
        <v>1759</v>
      </c>
      <c r="I124" s="28"/>
      <c r="J124" s="161"/>
      <c r="K124" s="175"/>
      <c r="L124" s="175"/>
      <c r="M124" s="176"/>
      <c r="N124" s="175"/>
      <c r="O124" s="175"/>
      <c r="P124" s="176"/>
      <c r="Q124" s="177"/>
      <c r="R124" s="175"/>
      <c r="S124" s="176"/>
      <c r="T124" s="175"/>
      <c r="U124" s="175"/>
      <c r="V124" s="176"/>
      <c r="W124" s="20">
        <v>1</v>
      </c>
      <c r="X124" s="20" t="s">
        <v>1774</v>
      </c>
    </row>
    <row r="125" spans="1:28" s="14" customFormat="1" ht="15.75" customHeight="1">
      <c r="A125" s="5">
        <v>412</v>
      </c>
      <c r="B125" s="5" t="s">
        <v>594</v>
      </c>
      <c r="C125" s="9"/>
      <c r="D125" s="8"/>
      <c r="E125" s="27" t="s">
        <v>595</v>
      </c>
      <c r="F125" s="27">
        <f t="shared" si="6"/>
        <v>34</v>
      </c>
      <c r="G125" s="134" t="s">
        <v>857</v>
      </c>
      <c r="H125" s="143" t="s">
        <v>839</v>
      </c>
      <c r="I125" s="37"/>
      <c r="J125" s="57"/>
      <c r="K125" s="169"/>
      <c r="L125" s="169"/>
      <c r="M125" s="170"/>
      <c r="N125" s="169"/>
      <c r="O125" s="169"/>
      <c r="P125" s="170"/>
      <c r="Q125" s="171"/>
      <c r="R125" s="169"/>
      <c r="S125" s="170"/>
      <c r="T125" s="169"/>
      <c r="U125" s="169"/>
      <c r="V125" s="170"/>
      <c r="W125" s="117"/>
      <c r="X125" s="117"/>
      <c r="Y125" s="117"/>
      <c r="Z125" s="117"/>
      <c r="AA125" s="117"/>
      <c r="AB125" s="117"/>
    </row>
    <row r="126" spans="1:28" s="14" customFormat="1" ht="15.75" customHeight="1">
      <c r="A126" s="5">
        <v>412</v>
      </c>
      <c r="B126" s="5" t="str">
        <f>B125</f>
        <v>NI</v>
      </c>
      <c r="C126" s="5" t="s">
        <v>222</v>
      </c>
      <c r="D126" s="8"/>
      <c r="E126" s="27" t="s">
        <v>591</v>
      </c>
      <c r="F126" s="27">
        <f t="shared" si="6"/>
        <v>23</v>
      </c>
      <c r="G126" s="134" t="s">
        <v>857</v>
      </c>
      <c r="H126" s="143" t="s">
        <v>839</v>
      </c>
      <c r="I126" s="37"/>
      <c r="J126" s="57"/>
      <c r="K126" s="169"/>
      <c r="L126" s="169"/>
      <c r="M126" s="170"/>
      <c r="N126" s="169"/>
      <c r="O126" s="169"/>
      <c r="P126" s="170"/>
      <c r="Q126" s="171"/>
      <c r="R126" s="169"/>
      <c r="S126" s="170"/>
      <c r="T126" s="169"/>
      <c r="U126" s="169"/>
      <c r="V126" s="170"/>
      <c r="W126" s="117"/>
      <c r="X126" s="117"/>
      <c r="Y126" s="117"/>
      <c r="Z126" s="117"/>
      <c r="AA126" s="117"/>
      <c r="AB126" s="117"/>
    </row>
    <row r="127" spans="1:28" s="14" customFormat="1" ht="15.75" customHeight="1">
      <c r="A127" s="5">
        <v>412</v>
      </c>
      <c r="B127" s="5" t="str">
        <f>B126</f>
        <v>NI</v>
      </c>
      <c r="C127" s="5" t="str">
        <f>C126</f>
        <v>UV</v>
      </c>
      <c r="D127" s="8" t="s">
        <v>254</v>
      </c>
      <c r="E127" s="27" t="s">
        <v>592</v>
      </c>
      <c r="F127" s="27">
        <f t="shared" si="6"/>
        <v>22</v>
      </c>
      <c r="G127" s="134" t="s">
        <v>857</v>
      </c>
      <c r="H127" s="143" t="s">
        <v>839</v>
      </c>
      <c r="I127" s="37"/>
      <c r="J127" s="57"/>
      <c r="K127" s="169"/>
      <c r="L127" s="169"/>
      <c r="M127" s="170"/>
      <c r="N127" s="169"/>
      <c r="O127" s="169"/>
      <c r="P127" s="170"/>
      <c r="Q127" s="171"/>
      <c r="R127" s="169"/>
      <c r="S127" s="170"/>
      <c r="T127" s="169"/>
      <c r="U127" s="169"/>
      <c r="V127" s="170"/>
      <c r="W127" s="117"/>
      <c r="X127" s="117"/>
      <c r="Y127" s="117"/>
      <c r="Z127" s="117"/>
      <c r="AA127" s="117"/>
      <c r="AB127" s="117"/>
    </row>
    <row r="128" spans="1:28" s="14" customFormat="1" ht="15.75" customHeight="1">
      <c r="A128" s="5">
        <v>412</v>
      </c>
      <c r="B128" s="5" t="str">
        <f>B127</f>
        <v>NI</v>
      </c>
      <c r="C128" s="5" t="str">
        <f>C127</f>
        <v>UV</v>
      </c>
      <c r="D128" s="8" t="s">
        <v>580</v>
      </c>
      <c r="E128" s="27" t="s">
        <v>581</v>
      </c>
      <c r="F128" s="27">
        <f t="shared" si="6"/>
        <v>17</v>
      </c>
      <c r="G128" s="134" t="s">
        <v>857</v>
      </c>
      <c r="H128" s="143" t="s">
        <v>839</v>
      </c>
      <c r="I128" s="37" t="s">
        <v>1726</v>
      </c>
      <c r="J128" s="57"/>
      <c r="K128" s="169"/>
      <c r="L128" s="169" t="s">
        <v>1212</v>
      </c>
      <c r="M128" s="170" t="s">
        <v>1074</v>
      </c>
      <c r="N128" s="169" t="s">
        <v>1210</v>
      </c>
      <c r="O128" s="182" t="s">
        <v>1211</v>
      </c>
      <c r="P128" s="170" t="s">
        <v>1164</v>
      </c>
      <c r="Q128" s="171" t="s">
        <v>109</v>
      </c>
      <c r="R128" s="169" t="s">
        <v>1213</v>
      </c>
      <c r="S128" s="170" t="s">
        <v>1164</v>
      </c>
      <c r="T128" s="169"/>
      <c r="U128" s="169"/>
      <c r="V128" s="170"/>
      <c r="W128" s="117"/>
      <c r="X128" s="117"/>
      <c r="Y128" s="117"/>
      <c r="Z128" s="117"/>
      <c r="AA128" s="117"/>
      <c r="AB128" s="117"/>
    </row>
    <row r="129" spans="1:28" s="14" customFormat="1" ht="15.75" customHeight="1">
      <c r="A129" s="5">
        <v>412</v>
      </c>
      <c r="B129" s="5" t="str">
        <f>B128</f>
        <v>NI</v>
      </c>
      <c r="C129" s="5" t="str">
        <f>C128</f>
        <v>UV</v>
      </c>
      <c r="D129" s="8" t="s">
        <v>173</v>
      </c>
      <c r="E129" s="27" t="s">
        <v>860</v>
      </c>
      <c r="F129" s="27">
        <f t="shared" si="6"/>
        <v>29</v>
      </c>
      <c r="G129" s="134" t="s">
        <v>857</v>
      </c>
      <c r="H129" s="143" t="s">
        <v>839</v>
      </c>
      <c r="I129" s="37"/>
      <c r="J129" s="57"/>
      <c r="K129" s="169"/>
      <c r="L129" s="169"/>
      <c r="M129" s="170"/>
      <c r="N129" s="169"/>
      <c r="O129" s="169"/>
      <c r="P129" s="170"/>
      <c r="Q129" s="171"/>
      <c r="R129" s="169"/>
      <c r="S129" s="170"/>
      <c r="T129" s="169"/>
      <c r="U129" s="169"/>
      <c r="V129" s="170"/>
      <c r="W129" s="117"/>
      <c r="X129" s="117"/>
      <c r="Y129" s="117"/>
      <c r="Z129" s="117"/>
      <c r="AA129" s="117"/>
      <c r="AB129" s="117"/>
    </row>
    <row r="130" spans="1:28" ht="15.75" customHeight="1">
      <c r="A130" s="63">
        <v>413</v>
      </c>
      <c r="B130" s="5"/>
      <c r="C130" s="8"/>
      <c r="D130" s="8"/>
      <c r="E130" s="71" t="s">
        <v>458</v>
      </c>
      <c r="F130" s="27">
        <f t="shared" si="6"/>
        <v>10</v>
      </c>
      <c r="G130" s="134"/>
      <c r="H130" s="143"/>
      <c r="I130" s="37"/>
      <c r="J130" s="57"/>
      <c r="K130" s="169"/>
      <c r="L130" s="169"/>
      <c r="M130" s="170"/>
      <c r="N130" s="169"/>
      <c r="O130" s="169"/>
      <c r="P130" s="170"/>
      <c r="Q130" s="171"/>
      <c r="R130" s="169"/>
      <c r="S130" s="170"/>
      <c r="T130" s="169"/>
      <c r="U130" s="169"/>
      <c r="V130" s="170"/>
    </row>
    <row r="131" spans="1:28" ht="15.75" customHeight="1">
      <c r="A131" s="5">
        <v>413</v>
      </c>
      <c r="B131" s="5" t="s">
        <v>459</v>
      </c>
      <c r="C131" s="8"/>
      <c r="D131" s="8"/>
      <c r="E131" s="27" t="s">
        <v>460</v>
      </c>
      <c r="F131" s="27">
        <f t="shared" si="6"/>
        <v>22</v>
      </c>
      <c r="G131" s="134"/>
      <c r="H131" s="143"/>
      <c r="I131" s="37"/>
      <c r="J131" s="57"/>
      <c r="K131" s="169"/>
      <c r="L131" s="169"/>
      <c r="M131" s="170"/>
      <c r="N131" s="169"/>
      <c r="O131" s="169"/>
      <c r="P131" s="170"/>
      <c r="Q131" s="171"/>
      <c r="R131" s="169"/>
      <c r="S131" s="170"/>
      <c r="T131" s="169"/>
      <c r="U131" s="169"/>
      <c r="V131" s="170"/>
    </row>
    <row r="132" spans="1:28" s="14" customFormat="1" ht="15.75" customHeight="1">
      <c r="A132" s="5">
        <v>413</v>
      </c>
      <c r="B132" s="5" t="s">
        <v>459</v>
      </c>
      <c r="C132" s="8" t="s">
        <v>1345</v>
      </c>
      <c r="D132" s="8"/>
      <c r="E132" s="27" t="s">
        <v>1538</v>
      </c>
      <c r="F132" s="27">
        <f t="shared" ref="F132" si="8">LEN(E132)</f>
        <v>16</v>
      </c>
      <c r="G132" s="134" t="s">
        <v>1528</v>
      </c>
      <c r="H132" s="143" t="s">
        <v>1529</v>
      </c>
      <c r="I132" s="37" t="s">
        <v>1656</v>
      </c>
      <c r="J132" s="57"/>
      <c r="K132" s="169"/>
      <c r="L132" s="169"/>
      <c r="M132" s="170"/>
      <c r="N132" s="169" t="s">
        <v>835</v>
      </c>
      <c r="O132" s="169" t="s">
        <v>4</v>
      </c>
      <c r="P132" s="170" t="s">
        <v>1067</v>
      </c>
      <c r="Q132" s="171" t="s">
        <v>1530</v>
      </c>
      <c r="R132" s="169" t="s">
        <v>1749</v>
      </c>
      <c r="S132" s="170" t="s">
        <v>1164</v>
      </c>
      <c r="T132" s="169" t="s">
        <v>1740</v>
      </c>
      <c r="U132" s="169" t="s">
        <v>1741</v>
      </c>
      <c r="V132" s="170" t="s">
        <v>1164</v>
      </c>
      <c r="W132" s="117"/>
      <c r="X132" s="117"/>
      <c r="Y132" s="117"/>
      <c r="Z132" s="117"/>
      <c r="AA132" s="117"/>
      <c r="AB132" s="117"/>
    </row>
    <row r="133" spans="1:28" ht="15.75" customHeight="1">
      <c r="A133" s="5">
        <v>413</v>
      </c>
      <c r="B133" s="5" t="str">
        <f>B131</f>
        <v>GV</v>
      </c>
      <c r="C133" s="5" t="s">
        <v>461</v>
      </c>
      <c r="D133" s="8"/>
      <c r="E133" s="27" t="s">
        <v>462</v>
      </c>
      <c r="F133" s="27">
        <f t="shared" si="6"/>
        <v>18</v>
      </c>
      <c r="G133" s="134"/>
      <c r="H133" s="143"/>
      <c r="I133" s="37"/>
      <c r="J133" s="57"/>
      <c r="K133" s="169"/>
      <c r="L133" s="169"/>
      <c r="M133" s="170"/>
      <c r="N133" s="169"/>
      <c r="O133" s="169"/>
      <c r="P133" s="170"/>
      <c r="Q133" s="171"/>
      <c r="R133" s="169"/>
      <c r="S133" s="170"/>
      <c r="T133" s="169"/>
      <c r="U133" s="169"/>
      <c r="V133" s="170"/>
    </row>
    <row r="134" spans="1:28" ht="15.75" customHeight="1">
      <c r="A134" s="5">
        <v>413</v>
      </c>
      <c r="B134" s="5" t="s">
        <v>137</v>
      </c>
      <c r="C134" s="8"/>
      <c r="D134" s="8"/>
      <c r="E134" s="27" t="s">
        <v>136</v>
      </c>
      <c r="F134" s="27">
        <f t="shared" si="6"/>
        <v>9</v>
      </c>
      <c r="G134" s="134"/>
      <c r="H134" s="143"/>
      <c r="I134" s="37"/>
      <c r="J134" s="57"/>
      <c r="K134" s="169"/>
      <c r="L134" s="169"/>
      <c r="M134" s="170"/>
      <c r="N134" s="169"/>
      <c r="O134" s="169"/>
      <c r="P134" s="170"/>
      <c r="Q134" s="172" t="s">
        <v>138</v>
      </c>
      <c r="R134" s="169" t="s">
        <v>139</v>
      </c>
      <c r="S134" s="170"/>
      <c r="T134" s="169"/>
      <c r="U134" s="169"/>
      <c r="V134" s="170"/>
    </row>
    <row r="135" spans="1:28" ht="15.75" customHeight="1">
      <c r="A135" s="5">
        <v>413</v>
      </c>
      <c r="B135" s="5" t="str">
        <f>B134</f>
        <v>GT</v>
      </c>
      <c r="C135" s="5" t="s">
        <v>173</v>
      </c>
      <c r="D135" s="8"/>
      <c r="E135" s="27" t="s">
        <v>379</v>
      </c>
      <c r="F135" s="27">
        <f t="shared" si="6"/>
        <v>34</v>
      </c>
      <c r="G135" s="134"/>
      <c r="H135" s="143"/>
      <c r="I135" s="37"/>
      <c r="J135" s="57"/>
      <c r="K135" s="169"/>
      <c r="L135" s="169"/>
      <c r="M135" s="170"/>
      <c r="N135" s="169"/>
      <c r="O135" s="169"/>
      <c r="P135" s="170"/>
      <c r="Q135" s="171"/>
      <c r="R135" s="169"/>
      <c r="S135" s="170"/>
      <c r="T135" s="169"/>
      <c r="U135" s="169"/>
      <c r="V135" s="170"/>
    </row>
    <row r="136" spans="1:28" ht="15.75" customHeight="1">
      <c r="A136" s="5">
        <v>413</v>
      </c>
      <c r="B136" s="5" t="str">
        <f>B135</f>
        <v>GT</v>
      </c>
      <c r="C136" s="8" t="str">
        <f>C135</f>
        <v>OZ</v>
      </c>
      <c r="D136" s="8" t="s">
        <v>173</v>
      </c>
      <c r="E136" s="27" t="s">
        <v>463</v>
      </c>
      <c r="F136" s="27">
        <f t="shared" si="6"/>
        <v>28</v>
      </c>
      <c r="G136" s="134"/>
      <c r="H136" s="143"/>
      <c r="I136" s="37"/>
      <c r="J136" s="57"/>
      <c r="K136" s="169"/>
      <c r="L136" s="169"/>
      <c r="M136" s="170"/>
      <c r="N136" s="169"/>
      <c r="O136" s="169"/>
      <c r="P136" s="170"/>
      <c r="Q136" s="171"/>
      <c r="R136" s="169"/>
      <c r="S136" s="170"/>
      <c r="T136" s="169"/>
      <c r="U136" s="169"/>
      <c r="V136" s="170"/>
    </row>
    <row r="137" spans="1:28" ht="15.75" customHeight="1">
      <c r="A137" s="5">
        <v>413</v>
      </c>
      <c r="B137" s="5" t="s">
        <v>141</v>
      </c>
      <c r="C137" s="8"/>
      <c r="D137" s="8"/>
      <c r="E137" s="27" t="s">
        <v>140</v>
      </c>
      <c r="F137" s="27">
        <f t="shared" si="6"/>
        <v>12</v>
      </c>
      <c r="G137" s="134"/>
      <c r="H137" s="143"/>
      <c r="I137" s="37"/>
      <c r="J137" s="57"/>
      <c r="K137" s="169"/>
      <c r="L137" s="169"/>
      <c r="M137" s="170"/>
      <c r="N137" s="169" t="s">
        <v>142</v>
      </c>
      <c r="O137" s="169" t="s">
        <v>4</v>
      </c>
      <c r="P137" s="170" t="s">
        <v>31</v>
      </c>
      <c r="Q137" s="171"/>
      <c r="R137" s="169"/>
      <c r="S137" s="170"/>
      <c r="T137" s="169"/>
      <c r="U137" s="169"/>
      <c r="V137" s="170"/>
    </row>
    <row r="138" spans="1:28" ht="15.75" customHeight="1">
      <c r="A138" s="63">
        <v>421</v>
      </c>
      <c r="B138" s="5"/>
      <c r="C138" s="8"/>
      <c r="D138" s="8"/>
      <c r="E138" s="71" t="s">
        <v>464</v>
      </c>
      <c r="F138" s="27">
        <f t="shared" ref="F138:F204" si="9">LEN(E138)</f>
        <v>21</v>
      </c>
      <c r="G138" s="134"/>
      <c r="H138" s="143"/>
      <c r="I138" s="37"/>
      <c r="J138" s="57"/>
      <c r="K138" s="169"/>
      <c r="L138" s="169"/>
      <c r="M138" s="170"/>
      <c r="N138" s="169"/>
      <c r="O138" s="169"/>
      <c r="P138" s="170"/>
      <c r="Q138" s="171"/>
      <c r="R138" s="169"/>
      <c r="S138" s="170"/>
      <c r="T138" s="169"/>
      <c r="U138" s="169"/>
      <c r="V138" s="170"/>
    </row>
    <row r="139" spans="1:28" ht="15.75" customHeight="1">
      <c r="A139" s="5">
        <v>421</v>
      </c>
      <c r="B139" s="5" t="s">
        <v>169</v>
      </c>
      <c r="C139" s="8"/>
      <c r="D139" s="8"/>
      <c r="E139" s="27" t="s">
        <v>474</v>
      </c>
      <c r="F139" s="27">
        <f t="shared" si="9"/>
        <v>18</v>
      </c>
      <c r="G139" s="134"/>
      <c r="H139" s="143"/>
      <c r="I139" s="37"/>
      <c r="J139" s="57"/>
      <c r="K139" s="169" t="s">
        <v>170</v>
      </c>
      <c r="L139" s="169" t="s">
        <v>4</v>
      </c>
      <c r="M139" s="170" t="s">
        <v>1218</v>
      </c>
      <c r="N139" s="169"/>
      <c r="O139" s="169"/>
      <c r="P139" s="170"/>
      <c r="Q139" s="171" t="s">
        <v>1738</v>
      </c>
      <c r="R139" s="169" t="s">
        <v>1739</v>
      </c>
      <c r="S139" s="170" t="s">
        <v>1164</v>
      </c>
      <c r="T139" s="169" t="s">
        <v>1675</v>
      </c>
      <c r="U139" s="169"/>
      <c r="V139" s="170" t="s">
        <v>1164</v>
      </c>
      <c r="W139" s="20">
        <v>1</v>
      </c>
      <c r="X139" s="20" t="s">
        <v>1818</v>
      </c>
    </row>
    <row r="140" spans="1:28" s="14" customFormat="1" ht="15.75" customHeight="1">
      <c r="A140" s="5">
        <v>421</v>
      </c>
      <c r="B140" s="5" t="s">
        <v>169</v>
      </c>
      <c r="C140" s="8" t="s">
        <v>1345</v>
      </c>
      <c r="D140" s="8"/>
      <c r="E140" s="27" t="s">
        <v>1538</v>
      </c>
      <c r="F140" s="27">
        <f t="shared" si="9"/>
        <v>16</v>
      </c>
      <c r="G140" s="134" t="s">
        <v>1528</v>
      </c>
      <c r="H140" s="143"/>
      <c r="I140" s="37" t="s">
        <v>1656</v>
      </c>
      <c r="J140" s="57"/>
      <c r="K140" s="169"/>
      <c r="L140" s="169"/>
      <c r="M140" s="170"/>
      <c r="N140" s="169"/>
      <c r="O140" s="169"/>
      <c r="P140" s="170"/>
      <c r="Q140" s="171" t="s">
        <v>1536</v>
      </c>
      <c r="R140" s="169" t="s">
        <v>1537</v>
      </c>
      <c r="S140" s="170" t="s">
        <v>1164</v>
      </c>
      <c r="T140" s="169" t="s">
        <v>1740</v>
      </c>
      <c r="U140" s="169" t="s">
        <v>1741</v>
      </c>
      <c r="V140" s="170" t="s">
        <v>1164</v>
      </c>
      <c r="W140" s="117"/>
      <c r="X140" s="117"/>
      <c r="Y140" s="117"/>
      <c r="Z140" s="117"/>
      <c r="AA140" s="117"/>
      <c r="AB140" s="117"/>
    </row>
    <row r="141" spans="1:28" ht="15.75" customHeight="1">
      <c r="A141" s="5">
        <v>421</v>
      </c>
      <c r="B141" s="5" t="str">
        <f>B139</f>
        <v>BK</v>
      </c>
      <c r="C141" s="5" t="s">
        <v>317</v>
      </c>
      <c r="D141" s="8"/>
      <c r="E141" s="27" t="s">
        <v>475</v>
      </c>
      <c r="F141" s="27">
        <f t="shared" si="9"/>
        <v>13</v>
      </c>
      <c r="G141" s="134" t="s">
        <v>1728</v>
      </c>
      <c r="H141" s="143" t="s">
        <v>1729</v>
      </c>
      <c r="I141" s="37"/>
      <c r="J141" s="57"/>
      <c r="K141" s="169" t="s">
        <v>1727</v>
      </c>
      <c r="L141" s="169" t="s">
        <v>4</v>
      </c>
      <c r="M141" s="170" t="s">
        <v>1218</v>
      </c>
      <c r="N141" s="169"/>
      <c r="O141" s="169"/>
      <c r="P141" s="170"/>
      <c r="Q141" s="171"/>
      <c r="R141" s="169"/>
      <c r="S141" s="170"/>
      <c r="T141" s="169"/>
      <c r="U141" s="169"/>
      <c r="V141" s="170"/>
    </row>
    <row r="142" spans="1:28" ht="15.75" customHeight="1">
      <c r="A142" s="5">
        <v>421</v>
      </c>
      <c r="B142" s="5" t="str">
        <f t="shared" ref="B142:B149" si="10">B141</f>
        <v>BK</v>
      </c>
      <c r="C142" s="5" t="s">
        <v>476</v>
      </c>
      <c r="D142" s="8"/>
      <c r="E142" s="27" t="s">
        <v>477</v>
      </c>
      <c r="F142" s="27">
        <f t="shared" si="9"/>
        <v>9</v>
      </c>
      <c r="G142" s="134" t="s">
        <v>1728</v>
      </c>
      <c r="H142" s="143" t="s">
        <v>1729</v>
      </c>
      <c r="I142" s="37"/>
      <c r="J142" s="57"/>
      <c r="K142" s="169" t="s">
        <v>1039</v>
      </c>
      <c r="L142" s="169" t="s">
        <v>4</v>
      </c>
      <c r="M142" s="170" t="s">
        <v>27</v>
      </c>
      <c r="N142" s="169"/>
      <c r="O142" s="169"/>
      <c r="P142" s="170"/>
      <c r="Q142" s="171" t="s">
        <v>112</v>
      </c>
      <c r="R142" s="169" t="s">
        <v>1737</v>
      </c>
      <c r="S142" s="170" t="s">
        <v>1164</v>
      </c>
      <c r="T142" s="169"/>
      <c r="U142" s="169"/>
      <c r="V142" s="170"/>
    </row>
    <row r="143" spans="1:28" s="14" customFormat="1" ht="15.75" customHeight="1">
      <c r="A143" s="5">
        <v>421</v>
      </c>
      <c r="B143" s="5" t="s">
        <v>169</v>
      </c>
      <c r="C143" s="5" t="s">
        <v>572</v>
      </c>
      <c r="D143" s="8"/>
      <c r="E143" s="27" t="s">
        <v>573</v>
      </c>
      <c r="F143" s="27">
        <f t="shared" si="9"/>
        <v>9</v>
      </c>
      <c r="G143" s="134" t="s">
        <v>1734</v>
      </c>
      <c r="H143" s="143" t="s">
        <v>1729</v>
      </c>
      <c r="I143" s="37"/>
      <c r="J143" s="57"/>
      <c r="K143" s="169"/>
      <c r="L143" s="169"/>
      <c r="M143" s="170"/>
      <c r="N143" s="169"/>
      <c r="O143" s="169"/>
      <c r="P143" s="170"/>
      <c r="Q143" s="171" t="s">
        <v>112</v>
      </c>
      <c r="R143" s="169" t="s">
        <v>1735</v>
      </c>
      <c r="S143" s="170" t="s">
        <v>1164</v>
      </c>
      <c r="T143" s="183" t="s">
        <v>1665</v>
      </c>
      <c r="U143" s="184" t="s">
        <v>1666</v>
      </c>
      <c r="V143" s="184" t="s">
        <v>1667</v>
      </c>
      <c r="W143" s="117"/>
      <c r="X143" s="117"/>
      <c r="Y143" s="117"/>
      <c r="Z143" s="117"/>
      <c r="AA143" s="117"/>
      <c r="AB143" s="117"/>
    </row>
    <row r="144" spans="1:28" ht="15.75" customHeight="1">
      <c r="A144" s="5">
        <v>421</v>
      </c>
      <c r="B144" s="5" t="str">
        <f>B142</f>
        <v>BK</v>
      </c>
      <c r="C144" s="5" t="s">
        <v>478</v>
      </c>
      <c r="D144" s="8"/>
      <c r="E144" s="27" t="s">
        <v>479</v>
      </c>
      <c r="F144" s="27">
        <f t="shared" si="9"/>
        <v>34</v>
      </c>
      <c r="G144" s="134" t="s">
        <v>1195</v>
      </c>
      <c r="H144" s="143" t="s">
        <v>1204</v>
      </c>
      <c r="I144" s="37"/>
      <c r="J144" s="57"/>
      <c r="K144" s="169"/>
      <c r="L144" s="169"/>
      <c r="M144" s="170"/>
      <c r="N144" s="169" t="s">
        <v>1736</v>
      </c>
      <c r="O144" s="169" t="s">
        <v>4</v>
      </c>
      <c r="P144" s="170" t="s">
        <v>31</v>
      </c>
      <c r="Q144" s="177" t="s">
        <v>1849</v>
      </c>
      <c r="R144" s="169" t="s">
        <v>1750</v>
      </c>
      <c r="S144" s="170" t="s">
        <v>1164</v>
      </c>
      <c r="T144" s="169"/>
      <c r="U144" s="169"/>
      <c r="V144" s="170"/>
      <c r="W144" s="20">
        <v>1</v>
      </c>
      <c r="X144" s="20" t="s">
        <v>1851</v>
      </c>
    </row>
    <row r="145" spans="1:28" ht="15.75" customHeight="1">
      <c r="A145" s="5">
        <v>421</v>
      </c>
      <c r="B145" s="5" t="str">
        <f t="shared" si="10"/>
        <v>BK</v>
      </c>
      <c r="C145" s="5" t="s">
        <v>480</v>
      </c>
      <c r="D145" s="8"/>
      <c r="E145" s="27" t="s">
        <v>481</v>
      </c>
      <c r="F145" s="27">
        <f t="shared" si="9"/>
        <v>32</v>
      </c>
      <c r="G145" s="134" t="s">
        <v>1195</v>
      </c>
      <c r="H145" s="143" t="s">
        <v>1204</v>
      </c>
      <c r="I145" s="37"/>
      <c r="J145" s="57"/>
      <c r="K145" s="169"/>
      <c r="L145" s="169"/>
      <c r="M145" s="170"/>
      <c r="N145" s="169" t="s">
        <v>1736</v>
      </c>
      <c r="O145" s="169" t="s">
        <v>4</v>
      </c>
      <c r="P145" s="170" t="s">
        <v>31</v>
      </c>
      <c r="Q145" s="177" t="s">
        <v>1849</v>
      </c>
      <c r="R145" s="169" t="s">
        <v>1750</v>
      </c>
      <c r="S145" s="170" t="s">
        <v>1164</v>
      </c>
      <c r="T145" s="169"/>
      <c r="U145" s="169"/>
      <c r="V145" s="170"/>
      <c r="W145" s="20">
        <v>1</v>
      </c>
      <c r="X145" s="20" t="s">
        <v>1851</v>
      </c>
    </row>
    <row r="146" spans="1:28" ht="15.75" customHeight="1">
      <c r="A146" s="5">
        <v>421</v>
      </c>
      <c r="B146" s="5" t="str">
        <f t="shared" si="10"/>
        <v>BK</v>
      </c>
      <c r="C146" s="5" t="s">
        <v>482</v>
      </c>
      <c r="D146" s="8"/>
      <c r="E146" s="27" t="s">
        <v>483</v>
      </c>
      <c r="F146" s="27">
        <f t="shared" si="9"/>
        <v>40</v>
      </c>
      <c r="G146" s="134"/>
      <c r="H146" s="143"/>
      <c r="I146" s="37"/>
      <c r="J146" s="57"/>
      <c r="K146" s="169"/>
      <c r="L146" s="169"/>
      <c r="M146" s="170"/>
      <c r="N146" s="169"/>
      <c r="O146" s="169"/>
      <c r="P146" s="170"/>
      <c r="Q146" s="171"/>
      <c r="R146" s="169"/>
      <c r="S146" s="170"/>
      <c r="T146" s="169"/>
      <c r="U146" s="169"/>
      <c r="V146" s="170"/>
    </row>
    <row r="147" spans="1:28" ht="15.75" customHeight="1">
      <c r="A147" s="5">
        <v>421</v>
      </c>
      <c r="B147" s="5" t="str">
        <f t="shared" si="10"/>
        <v>BK</v>
      </c>
      <c r="C147" s="8" t="str">
        <f>C146</f>
        <v>TL</v>
      </c>
      <c r="D147" s="8" t="s">
        <v>484</v>
      </c>
      <c r="E147" s="27" t="s">
        <v>485</v>
      </c>
      <c r="F147" s="27">
        <f t="shared" si="9"/>
        <v>23</v>
      </c>
      <c r="G147" s="134"/>
      <c r="H147" s="143"/>
      <c r="I147" s="37"/>
      <c r="J147" s="57"/>
      <c r="K147" s="169"/>
      <c r="L147" s="169"/>
      <c r="M147" s="170"/>
      <c r="N147" s="169"/>
      <c r="O147" s="169"/>
      <c r="P147" s="170"/>
      <c r="Q147" s="171"/>
      <c r="R147" s="169"/>
      <c r="S147" s="170"/>
      <c r="T147" s="169"/>
      <c r="U147" s="169"/>
      <c r="V147" s="170"/>
    </row>
    <row r="148" spans="1:28" ht="15.75" customHeight="1">
      <c r="A148" s="5">
        <v>421</v>
      </c>
      <c r="B148" s="5" t="str">
        <f t="shared" si="10"/>
        <v>BK</v>
      </c>
      <c r="C148" s="5" t="s">
        <v>486</v>
      </c>
      <c r="D148" s="8"/>
      <c r="E148" s="27" t="s">
        <v>487</v>
      </c>
      <c r="F148" s="27">
        <f t="shared" si="9"/>
        <v>28</v>
      </c>
      <c r="G148" s="134"/>
      <c r="H148" s="143"/>
      <c r="I148" s="37"/>
      <c r="J148" s="57"/>
      <c r="K148" s="169"/>
      <c r="L148" s="169"/>
      <c r="M148" s="170"/>
      <c r="N148" s="169"/>
      <c r="O148" s="169"/>
      <c r="P148" s="170"/>
      <c r="Q148" s="171"/>
      <c r="R148" s="169"/>
      <c r="S148" s="170"/>
      <c r="T148" s="169"/>
      <c r="U148" s="169"/>
      <c r="V148" s="170"/>
    </row>
    <row r="149" spans="1:28" ht="15.75" customHeight="1">
      <c r="A149" s="5">
        <v>421</v>
      </c>
      <c r="B149" s="5" t="str">
        <f t="shared" si="10"/>
        <v>BK</v>
      </c>
      <c r="C149" s="8" t="str">
        <f>C148</f>
        <v>TF</v>
      </c>
      <c r="D149" s="8" t="s">
        <v>488</v>
      </c>
      <c r="E149" s="27" t="s">
        <v>489</v>
      </c>
      <c r="F149" s="27">
        <f t="shared" si="9"/>
        <v>12</v>
      </c>
      <c r="G149" s="134"/>
      <c r="H149" s="143"/>
      <c r="I149" s="37"/>
      <c r="J149" s="57"/>
      <c r="K149" s="169"/>
      <c r="L149" s="169"/>
      <c r="M149" s="170"/>
      <c r="N149" s="169"/>
      <c r="O149" s="169"/>
      <c r="P149" s="170"/>
      <c r="Q149" s="171"/>
      <c r="R149" s="169"/>
      <c r="S149" s="170"/>
      <c r="T149" s="169"/>
      <c r="U149" s="169"/>
      <c r="V149" s="170"/>
    </row>
    <row r="150" spans="1:28" s="14" customFormat="1" ht="15.75" customHeight="1">
      <c r="A150" s="118">
        <v>421</v>
      </c>
      <c r="B150" s="118" t="s">
        <v>169</v>
      </c>
      <c r="C150" s="75" t="s">
        <v>173</v>
      </c>
      <c r="D150" s="75"/>
      <c r="E150" s="164" t="s">
        <v>379</v>
      </c>
      <c r="F150" s="150">
        <f t="shared" si="9"/>
        <v>34</v>
      </c>
      <c r="G150" s="151" t="s">
        <v>1795</v>
      </c>
      <c r="H150" s="152" t="s">
        <v>1796</v>
      </c>
      <c r="I150" s="28"/>
      <c r="J150" s="161"/>
      <c r="K150" s="175"/>
      <c r="L150" s="175"/>
      <c r="M150" s="176"/>
      <c r="N150" s="175"/>
      <c r="O150" s="175"/>
      <c r="P150" s="176"/>
      <c r="Q150" s="177"/>
      <c r="R150" s="175"/>
      <c r="S150" s="176"/>
      <c r="T150" s="175"/>
      <c r="U150" s="175"/>
      <c r="V150" s="176"/>
      <c r="W150" s="20">
        <v>1</v>
      </c>
      <c r="X150" s="20" t="s">
        <v>839</v>
      </c>
      <c r="Y150" s="117"/>
      <c r="Z150" s="117"/>
      <c r="AA150" s="117"/>
      <c r="AB150" s="117"/>
    </row>
    <row r="151" spans="1:28" s="14" customFormat="1" ht="15.75" customHeight="1">
      <c r="A151" s="5">
        <v>421</v>
      </c>
      <c r="B151" s="5" t="s">
        <v>897</v>
      </c>
      <c r="C151" s="8"/>
      <c r="D151" s="8"/>
      <c r="E151" s="27" t="s">
        <v>895</v>
      </c>
      <c r="F151" s="27">
        <f t="shared" si="9"/>
        <v>25</v>
      </c>
      <c r="G151" s="134" t="s">
        <v>896</v>
      </c>
      <c r="H151" s="143" t="s">
        <v>893</v>
      </c>
      <c r="I151" s="37" t="s">
        <v>898</v>
      </c>
      <c r="J151" s="57"/>
      <c r="K151" s="169"/>
      <c r="L151" s="169"/>
      <c r="M151" s="170"/>
      <c r="N151" s="169"/>
      <c r="O151" s="169"/>
      <c r="P151" s="170"/>
      <c r="Q151" s="172" t="s">
        <v>112</v>
      </c>
      <c r="R151" s="169" t="s">
        <v>899</v>
      </c>
      <c r="S151" s="170" t="s">
        <v>1164</v>
      </c>
      <c r="T151" s="169"/>
      <c r="U151" s="169"/>
      <c r="V151" s="170"/>
      <c r="W151" s="117"/>
      <c r="X151" s="117"/>
      <c r="Y151" s="117"/>
      <c r="Z151" s="117"/>
      <c r="AA151" s="117"/>
      <c r="AB151" s="117"/>
    </row>
    <row r="152" spans="1:28" s="14" customFormat="1" ht="15.75" customHeight="1">
      <c r="A152" s="5">
        <v>421</v>
      </c>
      <c r="B152" s="5" t="str">
        <f>B151</f>
        <v>FC</v>
      </c>
      <c r="C152" s="8" t="s">
        <v>490</v>
      </c>
      <c r="D152" s="8"/>
      <c r="E152" s="27" t="s">
        <v>1315</v>
      </c>
      <c r="F152" s="27">
        <f t="shared" si="9"/>
        <v>14</v>
      </c>
      <c r="G152" s="134" t="s">
        <v>896</v>
      </c>
      <c r="H152" s="143" t="s">
        <v>893</v>
      </c>
      <c r="I152" s="37"/>
      <c r="J152" s="57"/>
      <c r="K152" s="169"/>
      <c r="L152" s="169"/>
      <c r="M152" s="170"/>
      <c r="N152" s="169"/>
      <c r="O152" s="169"/>
      <c r="P152" s="170"/>
      <c r="Q152" s="171"/>
      <c r="R152" s="169"/>
      <c r="S152" s="170"/>
      <c r="T152" s="169"/>
      <c r="U152" s="169"/>
      <c r="V152" s="170"/>
      <c r="W152" s="117"/>
      <c r="X152" s="117"/>
      <c r="Y152" s="117"/>
      <c r="Z152" s="117"/>
      <c r="AA152" s="117"/>
      <c r="AB152" s="117"/>
    </row>
    <row r="153" spans="1:28" s="14" customFormat="1" ht="15.75" customHeight="1">
      <c r="A153" s="5">
        <v>421</v>
      </c>
      <c r="B153" s="5" t="str">
        <f>B152</f>
        <v>FC</v>
      </c>
      <c r="C153" s="8" t="s">
        <v>159</v>
      </c>
      <c r="D153" s="8"/>
      <c r="E153" s="27" t="s">
        <v>1316</v>
      </c>
      <c r="F153" s="27">
        <f t="shared" si="9"/>
        <v>13</v>
      </c>
      <c r="G153" s="134" t="s">
        <v>896</v>
      </c>
      <c r="H153" s="143" t="s">
        <v>893</v>
      </c>
      <c r="I153" s="37"/>
      <c r="J153" s="57"/>
      <c r="K153" s="169" t="s">
        <v>844</v>
      </c>
      <c r="L153" s="169" t="s">
        <v>4</v>
      </c>
      <c r="M153" s="170" t="s">
        <v>1218</v>
      </c>
      <c r="N153" s="169"/>
      <c r="O153" s="169"/>
      <c r="P153" s="170"/>
      <c r="Q153" s="171"/>
      <c r="R153" s="169"/>
      <c r="S153" s="170"/>
      <c r="T153" s="169"/>
      <c r="U153" s="169"/>
      <c r="V153" s="170"/>
      <c r="W153" s="117"/>
      <c r="X153" s="117"/>
      <c r="Y153" s="117"/>
      <c r="Z153" s="117"/>
      <c r="AA153" s="117"/>
      <c r="AB153" s="117"/>
    </row>
    <row r="154" spans="1:28" s="14" customFormat="1" ht="15.75" customHeight="1">
      <c r="A154" s="5">
        <v>421</v>
      </c>
      <c r="B154" s="5" t="str">
        <f>B153</f>
        <v>FC</v>
      </c>
      <c r="C154" s="8" t="str">
        <f>C153</f>
        <v>KE</v>
      </c>
      <c r="D154" s="8" t="s">
        <v>173</v>
      </c>
      <c r="E154" s="27" t="s">
        <v>860</v>
      </c>
      <c r="F154" s="27">
        <f t="shared" si="9"/>
        <v>29</v>
      </c>
      <c r="G154" s="134" t="s">
        <v>896</v>
      </c>
      <c r="H154" s="143" t="s">
        <v>893</v>
      </c>
      <c r="I154" s="37"/>
      <c r="J154" s="57"/>
      <c r="K154" s="169"/>
      <c r="L154" s="169"/>
      <c r="M154" s="170"/>
      <c r="N154" s="169"/>
      <c r="O154" s="169"/>
      <c r="P154" s="170"/>
      <c r="Q154" s="171"/>
      <c r="R154" s="169"/>
      <c r="S154" s="170"/>
      <c r="T154" s="169"/>
      <c r="U154" s="169"/>
      <c r="V154" s="170"/>
      <c r="W154" s="117"/>
      <c r="X154" s="117"/>
      <c r="Y154" s="117"/>
      <c r="Z154" s="117"/>
      <c r="AA154" s="117"/>
      <c r="AB154" s="117"/>
    </row>
    <row r="155" spans="1:28" ht="15.75" customHeight="1">
      <c r="A155" s="5">
        <v>421</v>
      </c>
      <c r="B155" s="5" t="s">
        <v>490</v>
      </c>
      <c r="C155" s="8"/>
      <c r="D155" s="8"/>
      <c r="E155" s="27" t="s">
        <v>464</v>
      </c>
      <c r="F155" s="27">
        <f t="shared" si="9"/>
        <v>21</v>
      </c>
      <c r="G155" s="134" t="s">
        <v>1552</v>
      </c>
      <c r="H155" s="143" t="s">
        <v>1725</v>
      </c>
      <c r="I155" s="37"/>
      <c r="J155" s="57"/>
      <c r="K155" s="169"/>
      <c r="L155" s="169"/>
      <c r="M155" s="170"/>
      <c r="N155" s="169"/>
      <c r="O155" s="169"/>
      <c r="P155" s="170"/>
      <c r="Q155" s="171" t="s">
        <v>1539</v>
      </c>
      <c r="R155" s="169" t="s">
        <v>1533</v>
      </c>
      <c r="S155" s="170" t="s">
        <v>1164</v>
      </c>
      <c r="T155" s="169"/>
      <c r="U155" s="169"/>
      <c r="V155" s="170"/>
    </row>
    <row r="156" spans="1:28" ht="30" customHeight="1">
      <c r="A156" s="5">
        <v>421</v>
      </c>
      <c r="B156" s="5" t="str">
        <f t="shared" ref="B156:B169" si="11">B155</f>
        <v>WE</v>
      </c>
      <c r="C156" s="5" t="s">
        <v>159</v>
      </c>
      <c r="D156" s="8"/>
      <c r="E156" s="27" t="s">
        <v>491</v>
      </c>
      <c r="F156" s="27">
        <f t="shared" si="9"/>
        <v>6</v>
      </c>
      <c r="G156" s="134" t="s">
        <v>1552</v>
      </c>
      <c r="H156" s="143" t="s">
        <v>1204</v>
      </c>
      <c r="I156" s="37"/>
      <c r="J156" s="57"/>
      <c r="K156" s="182" t="s">
        <v>1221</v>
      </c>
      <c r="L156" s="169" t="s">
        <v>4</v>
      </c>
      <c r="M156" s="170" t="s">
        <v>1218</v>
      </c>
      <c r="N156" s="169" t="s">
        <v>1534</v>
      </c>
      <c r="O156" s="169" t="s">
        <v>1535</v>
      </c>
      <c r="P156" s="170" t="s">
        <v>1164</v>
      </c>
      <c r="Q156" s="172" t="s">
        <v>1540</v>
      </c>
      <c r="R156" s="169" t="s">
        <v>1716</v>
      </c>
      <c r="S156" s="170" t="s">
        <v>1164</v>
      </c>
      <c r="T156" s="172" t="s">
        <v>1219</v>
      </c>
      <c r="U156" s="185" t="s">
        <v>1831</v>
      </c>
      <c r="V156" s="170" t="s">
        <v>1164</v>
      </c>
    </row>
    <row r="157" spans="1:28" ht="15.75" customHeight="1">
      <c r="A157" s="5">
        <v>421</v>
      </c>
      <c r="B157" s="5" t="str">
        <f t="shared" si="11"/>
        <v>WE</v>
      </c>
      <c r="C157" s="8" t="str">
        <f>C156</f>
        <v>KE</v>
      </c>
      <c r="D157" s="8" t="s">
        <v>488</v>
      </c>
      <c r="E157" s="27" t="s">
        <v>489</v>
      </c>
      <c r="F157" s="27">
        <f t="shared" si="9"/>
        <v>12</v>
      </c>
      <c r="G157" s="134"/>
      <c r="H157" s="143"/>
      <c r="I157" s="37"/>
      <c r="J157" s="57"/>
      <c r="K157" s="169"/>
      <c r="L157" s="169"/>
      <c r="M157" s="170"/>
      <c r="N157" s="169"/>
      <c r="O157" s="169"/>
      <c r="P157" s="170"/>
      <c r="Q157" s="171"/>
      <c r="R157" s="169"/>
      <c r="S157" s="170"/>
      <c r="T157" s="169"/>
      <c r="U157" s="169"/>
      <c r="V157" s="170"/>
    </row>
    <row r="158" spans="1:28" ht="15.75" customHeight="1">
      <c r="A158" s="5">
        <v>421</v>
      </c>
      <c r="B158" s="5" t="str">
        <f t="shared" si="11"/>
        <v>WE</v>
      </c>
      <c r="C158" s="5" t="s">
        <v>332</v>
      </c>
      <c r="D158" s="8"/>
      <c r="E158" s="27" t="s">
        <v>1532</v>
      </c>
      <c r="F158" s="27">
        <f t="shared" si="9"/>
        <v>12</v>
      </c>
      <c r="G158" s="134"/>
      <c r="H158" s="143"/>
      <c r="I158" s="37"/>
      <c r="J158" s="57"/>
      <c r="K158" s="169"/>
      <c r="L158" s="169"/>
      <c r="M158" s="170"/>
      <c r="N158" s="169"/>
      <c r="O158" s="169"/>
      <c r="P158" s="170"/>
      <c r="Q158" s="171" t="s">
        <v>1541</v>
      </c>
      <c r="R158" s="169" t="s">
        <v>1751</v>
      </c>
      <c r="S158" s="170" t="s">
        <v>1164</v>
      </c>
      <c r="T158" s="169"/>
      <c r="U158" s="169"/>
      <c r="V158" s="170"/>
    </row>
    <row r="159" spans="1:28" ht="15.75" customHeight="1">
      <c r="A159" s="5">
        <v>421</v>
      </c>
      <c r="B159" s="5" t="str">
        <f t="shared" si="11"/>
        <v>WE</v>
      </c>
      <c r="C159" s="5" t="s">
        <v>167</v>
      </c>
      <c r="D159" s="8"/>
      <c r="E159" s="27" t="s">
        <v>492</v>
      </c>
      <c r="F159" s="27">
        <f t="shared" si="9"/>
        <v>10</v>
      </c>
      <c r="G159" s="134" t="s">
        <v>1195</v>
      </c>
      <c r="H159" s="143" t="s">
        <v>1204</v>
      </c>
      <c r="I159" s="37"/>
      <c r="J159" s="57"/>
      <c r="K159" s="169" t="s">
        <v>168</v>
      </c>
      <c r="L159" s="169" t="s">
        <v>4</v>
      </c>
      <c r="M159" s="170" t="s">
        <v>1218</v>
      </c>
      <c r="N159" s="169"/>
      <c r="O159" s="169"/>
      <c r="P159" s="170"/>
      <c r="Q159" s="171" t="s">
        <v>1220</v>
      </c>
      <c r="R159" s="169" t="s">
        <v>1294</v>
      </c>
      <c r="S159" s="170" t="s">
        <v>1164</v>
      </c>
      <c r="T159" s="169"/>
      <c r="U159" s="169"/>
      <c r="V159" s="170"/>
    </row>
    <row r="160" spans="1:28" ht="15.75" customHeight="1">
      <c r="A160" s="5">
        <v>421</v>
      </c>
      <c r="B160" s="5" t="str">
        <f t="shared" si="11"/>
        <v>WE</v>
      </c>
      <c r="C160" s="5" t="s">
        <v>445</v>
      </c>
      <c r="D160" s="8"/>
      <c r="E160" s="27" t="s">
        <v>446</v>
      </c>
      <c r="F160" s="27">
        <f t="shared" si="9"/>
        <v>15</v>
      </c>
      <c r="G160" s="134"/>
      <c r="H160" s="143"/>
      <c r="I160" s="37"/>
      <c r="J160" s="57"/>
      <c r="K160" s="169" t="s">
        <v>168</v>
      </c>
      <c r="L160" s="169" t="s">
        <v>4</v>
      </c>
      <c r="M160" s="170" t="s">
        <v>1218</v>
      </c>
      <c r="N160" s="169"/>
      <c r="O160" s="169"/>
      <c r="P160" s="170"/>
      <c r="Q160" s="171"/>
      <c r="R160" s="169"/>
      <c r="S160" s="170"/>
      <c r="T160" s="169"/>
      <c r="U160" s="169"/>
      <c r="V160" s="170"/>
    </row>
    <row r="161" spans="1:28" ht="15.75" customHeight="1">
      <c r="A161" s="5">
        <v>421</v>
      </c>
      <c r="B161" s="5" t="str">
        <f t="shared" si="11"/>
        <v>WE</v>
      </c>
      <c r="C161" s="5" t="s">
        <v>465</v>
      </c>
      <c r="D161" s="8"/>
      <c r="E161" s="27" t="s">
        <v>466</v>
      </c>
      <c r="F161" s="27">
        <f t="shared" si="9"/>
        <v>26</v>
      </c>
      <c r="G161" s="134"/>
      <c r="H161" s="143"/>
      <c r="I161" s="37"/>
      <c r="J161" s="57"/>
      <c r="K161" s="169"/>
      <c r="L161" s="169"/>
      <c r="M161" s="170"/>
      <c r="N161" s="169"/>
      <c r="O161" s="169"/>
      <c r="P161" s="170"/>
      <c r="Q161" s="171"/>
      <c r="R161" s="169"/>
      <c r="S161" s="170"/>
      <c r="T161" s="169"/>
      <c r="U161" s="169"/>
      <c r="V161" s="170"/>
    </row>
    <row r="162" spans="1:28" ht="15.75" customHeight="1">
      <c r="A162" s="5">
        <v>421</v>
      </c>
      <c r="B162" s="5" t="str">
        <f t="shared" si="11"/>
        <v>WE</v>
      </c>
      <c r="C162" s="8" t="str">
        <f>C161</f>
        <v>GH</v>
      </c>
      <c r="D162" s="8" t="s">
        <v>467</v>
      </c>
      <c r="E162" s="27" t="s">
        <v>468</v>
      </c>
      <c r="F162" s="27">
        <f t="shared" si="9"/>
        <v>20</v>
      </c>
      <c r="G162" s="134"/>
      <c r="H162" s="143"/>
      <c r="I162" s="37"/>
      <c r="J162" s="57"/>
      <c r="K162" s="169"/>
      <c r="L162" s="169"/>
      <c r="M162" s="170"/>
      <c r="N162" s="169"/>
      <c r="O162" s="169"/>
      <c r="P162" s="170"/>
      <c r="Q162" s="171"/>
      <c r="R162" s="169"/>
      <c r="S162" s="170"/>
      <c r="T162" s="169"/>
      <c r="U162" s="169"/>
      <c r="V162" s="170"/>
    </row>
    <row r="163" spans="1:28" ht="15.75" customHeight="1">
      <c r="A163" s="5">
        <v>421</v>
      </c>
      <c r="B163" s="5" t="str">
        <f t="shared" si="11"/>
        <v>WE</v>
      </c>
      <c r="C163" s="5" t="s">
        <v>129</v>
      </c>
      <c r="D163" s="8"/>
      <c r="E163" s="27" t="s">
        <v>1599</v>
      </c>
      <c r="F163" s="27">
        <f t="shared" si="9"/>
        <v>13</v>
      </c>
      <c r="G163" s="137" t="s">
        <v>1581</v>
      </c>
      <c r="H163" s="143" t="s">
        <v>830</v>
      </c>
      <c r="I163" s="37"/>
      <c r="J163" s="57"/>
      <c r="K163" s="169"/>
      <c r="L163" s="169"/>
      <c r="M163" s="170"/>
      <c r="N163" s="169" t="s">
        <v>176</v>
      </c>
      <c r="O163" s="169" t="s">
        <v>4</v>
      </c>
      <c r="P163" s="170" t="s">
        <v>31</v>
      </c>
      <c r="Q163" s="171" t="s">
        <v>1579</v>
      </c>
      <c r="R163" s="169" t="s">
        <v>1580</v>
      </c>
      <c r="S163" s="170" t="s">
        <v>1164</v>
      </c>
      <c r="T163" s="169"/>
      <c r="U163" s="169"/>
      <c r="V163" s="170"/>
    </row>
    <row r="164" spans="1:28" ht="15.75" customHeight="1">
      <c r="A164" s="5">
        <v>421</v>
      </c>
      <c r="B164" s="5" t="str">
        <f t="shared" si="11"/>
        <v>WE</v>
      </c>
      <c r="C164" s="5" t="s">
        <v>493</v>
      </c>
      <c r="D164" s="8"/>
      <c r="E164" s="27" t="s">
        <v>494</v>
      </c>
      <c r="F164" s="27">
        <f t="shared" si="9"/>
        <v>28</v>
      </c>
      <c r="G164" s="134"/>
      <c r="H164" s="143"/>
      <c r="I164" s="37"/>
      <c r="J164" s="57"/>
      <c r="K164" s="169"/>
      <c r="L164" s="169"/>
      <c r="M164" s="170"/>
      <c r="N164" s="169"/>
      <c r="O164" s="169"/>
      <c r="P164" s="170"/>
      <c r="Q164" s="171"/>
      <c r="R164" s="169"/>
      <c r="S164" s="170"/>
      <c r="T164" s="169"/>
      <c r="U164" s="169"/>
      <c r="V164" s="170"/>
    </row>
    <row r="165" spans="1:28" ht="15.75" customHeight="1">
      <c r="A165" s="5">
        <v>421</v>
      </c>
      <c r="B165" s="5" t="str">
        <f t="shared" si="11"/>
        <v>WE</v>
      </c>
      <c r="C165" s="8" t="str">
        <f>C164</f>
        <v>DM</v>
      </c>
      <c r="D165" s="8" t="s">
        <v>108</v>
      </c>
      <c r="E165" s="27" t="s">
        <v>438</v>
      </c>
      <c r="F165" s="27">
        <f t="shared" si="9"/>
        <v>16</v>
      </c>
      <c r="G165" s="134"/>
      <c r="H165" s="143"/>
      <c r="I165" s="37"/>
      <c r="J165" s="57"/>
      <c r="K165" s="169"/>
      <c r="L165" s="169"/>
      <c r="M165" s="170"/>
      <c r="N165" s="169" t="s">
        <v>177</v>
      </c>
      <c r="O165" s="169" t="s">
        <v>178</v>
      </c>
      <c r="P165" s="170" t="s">
        <v>31</v>
      </c>
      <c r="Q165" s="171"/>
      <c r="R165" s="169"/>
      <c r="S165" s="170"/>
      <c r="T165" s="169"/>
      <c r="U165" s="169"/>
      <c r="V165" s="170"/>
    </row>
    <row r="166" spans="1:28" ht="15.75" customHeight="1">
      <c r="A166" s="5">
        <v>421</v>
      </c>
      <c r="B166" s="5" t="str">
        <f t="shared" si="11"/>
        <v>WE</v>
      </c>
      <c r="C166" s="5" t="s">
        <v>161</v>
      </c>
      <c r="D166" s="8"/>
      <c r="E166" s="27" t="s">
        <v>160</v>
      </c>
      <c r="F166" s="27">
        <f t="shared" si="9"/>
        <v>11</v>
      </c>
      <c r="G166" s="134"/>
      <c r="H166" s="143"/>
      <c r="I166" s="37"/>
      <c r="J166" s="57"/>
      <c r="K166" s="169"/>
      <c r="L166" s="169"/>
      <c r="M166" s="170"/>
      <c r="N166" s="169"/>
      <c r="O166" s="169"/>
      <c r="P166" s="170"/>
      <c r="Q166" s="172" t="s">
        <v>112</v>
      </c>
      <c r="R166" s="169" t="s">
        <v>162</v>
      </c>
      <c r="S166" s="170" t="s">
        <v>1164</v>
      </c>
      <c r="T166" s="169"/>
      <c r="U166" s="169"/>
      <c r="V166" s="170"/>
    </row>
    <row r="167" spans="1:28" ht="15.75" customHeight="1">
      <c r="A167" s="5">
        <v>421</v>
      </c>
      <c r="B167" s="5" t="str">
        <f t="shared" si="11"/>
        <v>WE</v>
      </c>
      <c r="C167" s="5" t="s">
        <v>125</v>
      </c>
      <c r="D167" s="8"/>
      <c r="E167" s="27" t="s">
        <v>163</v>
      </c>
      <c r="F167" s="27">
        <f t="shared" si="9"/>
        <v>27</v>
      </c>
      <c r="G167" s="134"/>
      <c r="H167" s="143"/>
      <c r="I167" s="37"/>
      <c r="J167" s="57"/>
      <c r="K167" s="169" t="s">
        <v>164</v>
      </c>
      <c r="L167" s="169" t="s">
        <v>4</v>
      </c>
      <c r="M167" s="170" t="s">
        <v>1144</v>
      </c>
      <c r="N167" s="169"/>
      <c r="O167" s="169"/>
      <c r="P167" s="170"/>
      <c r="Q167" s="171"/>
      <c r="R167" s="169"/>
      <c r="S167" s="170"/>
      <c r="T167" s="169"/>
      <c r="U167" s="169"/>
      <c r="V167" s="170"/>
    </row>
    <row r="168" spans="1:28" ht="15.75" customHeight="1">
      <c r="A168" s="5">
        <v>421</v>
      </c>
      <c r="B168" s="5" t="str">
        <f t="shared" si="11"/>
        <v>WE</v>
      </c>
      <c r="C168" s="5" t="s">
        <v>166</v>
      </c>
      <c r="D168" s="8"/>
      <c r="E168" s="27" t="s">
        <v>165</v>
      </c>
      <c r="F168" s="27">
        <f t="shared" si="9"/>
        <v>25</v>
      </c>
      <c r="G168" s="134"/>
      <c r="H168" s="143"/>
      <c r="I168" s="37"/>
      <c r="J168" s="57"/>
      <c r="K168" s="169" t="s">
        <v>164</v>
      </c>
      <c r="L168" s="169" t="s">
        <v>4</v>
      </c>
      <c r="M168" s="170" t="s">
        <v>1144</v>
      </c>
      <c r="N168" s="169"/>
      <c r="O168" s="169"/>
      <c r="P168" s="170"/>
      <c r="Q168" s="171"/>
      <c r="R168" s="169"/>
      <c r="S168" s="170"/>
      <c r="T168" s="169"/>
      <c r="U168" s="169"/>
      <c r="V168" s="170"/>
    </row>
    <row r="169" spans="1:28" ht="15.75" customHeight="1">
      <c r="A169" s="5">
        <v>421</v>
      </c>
      <c r="B169" s="5" t="str">
        <f t="shared" si="11"/>
        <v>WE</v>
      </c>
      <c r="C169" s="5" t="s">
        <v>173</v>
      </c>
      <c r="D169" s="8"/>
      <c r="E169" s="27" t="s">
        <v>379</v>
      </c>
      <c r="F169" s="27">
        <f t="shared" si="9"/>
        <v>34</v>
      </c>
      <c r="G169" s="134"/>
      <c r="H169" s="143"/>
      <c r="I169" s="37"/>
      <c r="J169" s="57"/>
      <c r="K169" s="169"/>
      <c r="L169" s="169"/>
      <c r="M169" s="170"/>
      <c r="N169" s="169"/>
      <c r="O169" s="169"/>
      <c r="P169" s="170"/>
      <c r="Q169" s="171"/>
      <c r="R169" s="169"/>
      <c r="S169" s="170"/>
      <c r="T169" s="169"/>
      <c r="U169" s="169"/>
      <c r="V169" s="170"/>
    </row>
    <row r="170" spans="1:28" ht="15.75" customHeight="1">
      <c r="A170" s="5">
        <v>421</v>
      </c>
      <c r="B170" s="5" t="s">
        <v>351</v>
      </c>
      <c r="C170" s="8"/>
      <c r="D170" s="8"/>
      <c r="E170" s="27" t="s">
        <v>495</v>
      </c>
      <c r="F170" s="27">
        <f t="shared" si="9"/>
        <v>27</v>
      </c>
      <c r="G170" s="134"/>
      <c r="H170" s="143"/>
      <c r="I170" s="37"/>
      <c r="J170" s="57"/>
      <c r="K170" s="169"/>
      <c r="L170" s="169"/>
      <c r="M170" s="170"/>
      <c r="N170" s="169"/>
      <c r="O170" s="169"/>
      <c r="P170" s="170"/>
      <c r="Q170" s="171"/>
      <c r="R170" s="169"/>
      <c r="S170" s="170"/>
      <c r="T170" s="169"/>
      <c r="U170" s="169"/>
      <c r="V170" s="170"/>
    </row>
    <row r="171" spans="1:28" s="14" customFormat="1" ht="15.75" customHeight="1">
      <c r="A171" s="5">
        <v>421</v>
      </c>
      <c r="B171" s="5" t="str">
        <f t="shared" ref="B171:B178" si="12">B170</f>
        <v>BV</v>
      </c>
      <c r="C171" s="5" t="s">
        <v>228</v>
      </c>
      <c r="D171" s="8"/>
      <c r="E171" s="27" t="s">
        <v>822</v>
      </c>
      <c r="F171" s="27">
        <f t="shared" si="9"/>
        <v>28</v>
      </c>
      <c r="G171" s="134" t="s">
        <v>1552</v>
      </c>
      <c r="H171" s="143" t="s">
        <v>1524</v>
      </c>
      <c r="I171" s="37"/>
      <c r="J171" s="57"/>
      <c r="K171" s="169"/>
      <c r="L171" s="169"/>
      <c r="M171" s="170"/>
      <c r="N171" s="169" t="s">
        <v>176</v>
      </c>
      <c r="O171" s="169" t="s">
        <v>4</v>
      </c>
      <c r="P171" s="170" t="s">
        <v>31</v>
      </c>
      <c r="Q171" s="172" t="s">
        <v>144</v>
      </c>
      <c r="R171" s="169" t="s">
        <v>339</v>
      </c>
      <c r="S171" s="170" t="s">
        <v>1164</v>
      </c>
      <c r="T171" s="169"/>
      <c r="U171" s="169"/>
      <c r="V171" s="170"/>
      <c r="W171" s="117"/>
      <c r="X171" s="117"/>
      <c r="Y171" s="117"/>
      <c r="Z171" s="117"/>
      <c r="AA171" s="117"/>
      <c r="AB171" s="117"/>
    </row>
    <row r="172" spans="1:28" s="14" customFormat="1" ht="15.75" customHeight="1">
      <c r="A172" s="5">
        <v>421</v>
      </c>
      <c r="B172" s="5" t="str">
        <f t="shared" si="12"/>
        <v>BV</v>
      </c>
      <c r="C172" s="5" t="s">
        <v>175</v>
      </c>
      <c r="D172" s="8"/>
      <c r="E172" s="27" t="s">
        <v>174</v>
      </c>
      <c r="F172" s="27">
        <f t="shared" si="9"/>
        <v>10</v>
      </c>
      <c r="G172" s="134" t="s">
        <v>1552</v>
      </c>
      <c r="H172" s="143" t="s">
        <v>1524</v>
      </c>
      <c r="I172" s="37"/>
      <c r="J172" s="57"/>
      <c r="K172" s="169"/>
      <c r="L172" s="169"/>
      <c r="M172" s="170"/>
      <c r="N172" s="169" t="s">
        <v>176</v>
      </c>
      <c r="O172" s="169" t="s">
        <v>4</v>
      </c>
      <c r="P172" s="170" t="s">
        <v>31</v>
      </c>
      <c r="Q172" s="172" t="s">
        <v>144</v>
      </c>
      <c r="R172" s="169" t="s">
        <v>339</v>
      </c>
      <c r="S172" s="170" t="s">
        <v>1164</v>
      </c>
      <c r="T172" s="169"/>
      <c r="U172" s="169"/>
      <c r="V172" s="170"/>
      <c r="W172" s="117"/>
      <c r="X172" s="117"/>
      <c r="Y172" s="117"/>
      <c r="Z172" s="117"/>
      <c r="AA172" s="117"/>
      <c r="AB172" s="117"/>
    </row>
    <row r="173" spans="1:28" ht="15.75" customHeight="1">
      <c r="A173" s="5">
        <v>421</v>
      </c>
      <c r="B173" s="5" t="str">
        <f t="shared" si="12"/>
        <v>BV</v>
      </c>
      <c r="C173" s="5" t="s">
        <v>154</v>
      </c>
      <c r="D173" s="8"/>
      <c r="E173" s="27" t="s">
        <v>496</v>
      </c>
      <c r="F173" s="27">
        <f t="shared" si="9"/>
        <v>4</v>
      </c>
      <c r="G173" s="134" t="s">
        <v>1552</v>
      </c>
      <c r="H173" s="143" t="s">
        <v>1524</v>
      </c>
      <c r="I173" s="37"/>
      <c r="J173" s="57"/>
      <c r="K173" s="169"/>
      <c r="L173" s="169"/>
      <c r="M173" s="170"/>
      <c r="N173" s="169" t="s">
        <v>176</v>
      </c>
      <c r="O173" s="169" t="s">
        <v>4</v>
      </c>
      <c r="P173" s="170" t="s">
        <v>31</v>
      </c>
      <c r="Q173" s="172" t="s">
        <v>144</v>
      </c>
      <c r="R173" s="185" t="s">
        <v>1832</v>
      </c>
      <c r="S173" s="170" t="s">
        <v>1164</v>
      </c>
      <c r="T173" s="169"/>
      <c r="U173" s="169"/>
      <c r="V173" s="170"/>
    </row>
    <row r="174" spans="1:28" ht="15.75" customHeight="1">
      <c r="A174" s="5">
        <v>421</v>
      </c>
      <c r="B174" s="5" t="str">
        <f t="shared" si="12"/>
        <v>BV</v>
      </c>
      <c r="C174" s="5" t="s">
        <v>323</v>
      </c>
      <c r="D174" s="8"/>
      <c r="E174" s="27" t="s">
        <v>497</v>
      </c>
      <c r="F174" s="27">
        <f t="shared" si="9"/>
        <v>13</v>
      </c>
      <c r="G174" s="134"/>
      <c r="H174" s="143"/>
      <c r="I174" s="37"/>
      <c r="J174" s="57"/>
      <c r="K174" s="169"/>
      <c r="L174" s="169"/>
      <c r="M174" s="170"/>
      <c r="N174" s="169"/>
      <c r="O174" s="169"/>
      <c r="P174" s="170"/>
      <c r="Q174" s="171"/>
      <c r="R174" s="169"/>
      <c r="S174" s="170"/>
      <c r="T174" s="169"/>
      <c r="U174" s="169"/>
      <c r="V174" s="170"/>
    </row>
    <row r="175" spans="1:28" ht="15.75" customHeight="1">
      <c r="A175" s="5">
        <v>421</v>
      </c>
      <c r="B175" s="5" t="str">
        <f t="shared" si="12"/>
        <v>BV</v>
      </c>
      <c r="C175" s="5" t="s">
        <v>465</v>
      </c>
      <c r="D175" s="8"/>
      <c r="E175" s="27" t="s">
        <v>466</v>
      </c>
      <c r="F175" s="27">
        <f t="shared" si="9"/>
        <v>26</v>
      </c>
      <c r="G175" s="134"/>
      <c r="H175" s="143"/>
      <c r="I175" s="37"/>
      <c r="J175" s="57"/>
      <c r="K175" s="169"/>
      <c r="L175" s="169"/>
      <c r="M175" s="170"/>
      <c r="N175" s="169"/>
      <c r="O175" s="169"/>
      <c r="P175" s="170"/>
      <c r="Q175" s="171"/>
      <c r="R175" s="169"/>
      <c r="S175" s="170"/>
      <c r="T175" s="169"/>
      <c r="U175" s="169"/>
      <c r="V175" s="170"/>
    </row>
    <row r="176" spans="1:28" ht="15.75" customHeight="1">
      <c r="A176" s="5">
        <v>421</v>
      </c>
      <c r="B176" s="5" t="str">
        <f t="shared" si="12"/>
        <v>BV</v>
      </c>
      <c r="C176" s="6" t="str">
        <f>C175</f>
        <v>GH</v>
      </c>
      <c r="D176" s="8" t="s">
        <v>469</v>
      </c>
      <c r="E176" s="27" t="s">
        <v>470</v>
      </c>
      <c r="F176" s="27">
        <f t="shared" si="9"/>
        <v>13</v>
      </c>
      <c r="G176" s="134"/>
      <c r="H176" s="143"/>
      <c r="I176" s="37"/>
      <c r="J176" s="57"/>
      <c r="K176" s="169"/>
      <c r="L176" s="169"/>
      <c r="M176" s="170"/>
      <c r="N176" s="169"/>
      <c r="O176" s="169"/>
      <c r="P176" s="170"/>
      <c r="Q176" s="171"/>
      <c r="R176" s="169"/>
      <c r="S176" s="170"/>
      <c r="T176" s="169"/>
      <c r="U176" s="169"/>
      <c r="V176" s="170"/>
    </row>
    <row r="177" spans="1:28" ht="15.75" customHeight="1">
      <c r="A177" s="5">
        <v>421</v>
      </c>
      <c r="B177" s="5" t="str">
        <f t="shared" si="12"/>
        <v>BV</v>
      </c>
      <c r="C177" s="5" t="s">
        <v>486</v>
      </c>
      <c r="D177" s="8"/>
      <c r="E177" s="27" t="s">
        <v>487</v>
      </c>
      <c r="F177" s="27">
        <f t="shared" si="9"/>
        <v>28</v>
      </c>
      <c r="G177" s="134"/>
      <c r="H177" s="143"/>
      <c r="I177" s="37"/>
      <c r="J177" s="57"/>
      <c r="K177" s="169"/>
      <c r="L177" s="169"/>
      <c r="M177" s="170"/>
      <c r="N177" s="169"/>
      <c r="O177" s="169"/>
      <c r="P177" s="170"/>
      <c r="Q177" s="171"/>
      <c r="R177" s="169"/>
      <c r="S177" s="170"/>
      <c r="T177" s="169"/>
      <c r="U177" s="169"/>
      <c r="V177" s="170"/>
    </row>
    <row r="178" spans="1:28" ht="15.75" customHeight="1">
      <c r="A178" s="5">
        <v>421</v>
      </c>
      <c r="B178" s="5" t="str">
        <f t="shared" si="12"/>
        <v>BV</v>
      </c>
      <c r="C178" s="8" t="str">
        <f>C177</f>
        <v>TF</v>
      </c>
      <c r="D178" s="8" t="s">
        <v>488</v>
      </c>
      <c r="E178" s="27" t="s">
        <v>489</v>
      </c>
      <c r="F178" s="27">
        <f t="shared" si="9"/>
        <v>12</v>
      </c>
      <c r="G178" s="134"/>
      <c r="H178" s="143"/>
      <c r="I178" s="37"/>
      <c r="J178" s="57"/>
      <c r="K178" s="169"/>
      <c r="L178" s="169"/>
      <c r="M178" s="170"/>
      <c r="N178" s="169"/>
      <c r="O178" s="169"/>
      <c r="P178" s="170"/>
      <c r="Q178" s="171"/>
      <c r="R178" s="169"/>
      <c r="S178" s="170"/>
      <c r="T178" s="169"/>
      <c r="U178" s="169"/>
      <c r="V178" s="170"/>
    </row>
    <row r="179" spans="1:28" ht="15.75" customHeight="1">
      <c r="A179" s="5">
        <v>421</v>
      </c>
      <c r="B179" s="5" t="s">
        <v>156</v>
      </c>
      <c r="C179" s="6"/>
      <c r="D179" s="8"/>
      <c r="E179" s="27" t="s">
        <v>498</v>
      </c>
      <c r="F179" s="27">
        <f t="shared" si="9"/>
        <v>20</v>
      </c>
      <c r="G179" s="137" t="s">
        <v>1552</v>
      </c>
      <c r="H179" s="143" t="s">
        <v>1204</v>
      </c>
      <c r="I179" s="37"/>
      <c r="J179" s="57"/>
      <c r="K179" s="169" t="s">
        <v>1182</v>
      </c>
      <c r="L179" s="169" t="s">
        <v>4</v>
      </c>
      <c r="M179" s="170" t="s">
        <v>28</v>
      </c>
      <c r="N179" s="169"/>
      <c r="O179" s="169"/>
      <c r="P179" s="170"/>
      <c r="Q179" s="171"/>
      <c r="R179" s="169"/>
      <c r="S179" s="170"/>
      <c r="T179" s="169"/>
      <c r="U179" s="169"/>
      <c r="V179" s="170"/>
    </row>
    <row r="180" spans="1:28" ht="15.75" customHeight="1">
      <c r="A180" s="5">
        <v>421</v>
      </c>
      <c r="B180" s="5" t="str">
        <f t="shared" ref="B180:B186" si="13">B179</f>
        <v>WS</v>
      </c>
      <c r="C180" s="5" t="s">
        <v>445</v>
      </c>
      <c r="D180" s="8"/>
      <c r="E180" s="27" t="s">
        <v>499</v>
      </c>
      <c r="F180" s="27">
        <f t="shared" si="9"/>
        <v>13</v>
      </c>
      <c r="G180" s="134"/>
      <c r="H180" s="143"/>
      <c r="I180" s="37"/>
      <c r="J180" s="57"/>
      <c r="K180" s="169"/>
      <c r="L180" s="169"/>
      <c r="M180" s="170"/>
      <c r="N180" s="169"/>
      <c r="O180" s="169"/>
      <c r="P180" s="170"/>
      <c r="Q180" s="172" t="s">
        <v>157</v>
      </c>
      <c r="R180" s="169" t="s">
        <v>158</v>
      </c>
      <c r="S180" s="170" t="s">
        <v>1164</v>
      </c>
      <c r="T180" s="169"/>
      <c r="U180" s="169"/>
      <c r="V180" s="170"/>
    </row>
    <row r="181" spans="1:28" ht="15.75" customHeight="1">
      <c r="A181" s="5">
        <v>421</v>
      </c>
      <c r="B181" s="5" t="str">
        <f t="shared" si="13"/>
        <v>WS</v>
      </c>
      <c r="C181" s="5" t="s">
        <v>465</v>
      </c>
      <c r="D181" s="8"/>
      <c r="E181" s="27" t="s">
        <v>466</v>
      </c>
      <c r="F181" s="27">
        <f t="shared" si="9"/>
        <v>26</v>
      </c>
      <c r="G181" s="134"/>
      <c r="H181" s="143"/>
      <c r="I181" s="37"/>
      <c r="J181" s="57"/>
      <c r="K181" s="169"/>
      <c r="L181" s="169"/>
      <c r="M181" s="170"/>
      <c r="N181" s="169"/>
      <c r="O181" s="169"/>
      <c r="P181" s="170"/>
      <c r="Q181" s="171"/>
      <c r="R181" s="169"/>
      <c r="S181" s="170"/>
      <c r="T181" s="169"/>
      <c r="U181" s="169"/>
      <c r="V181" s="170"/>
    </row>
    <row r="182" spans="1:28" ht="15.75" customHeight="1">
      <c r="A182" s="5">
        <v>421</v>
      </c>
      <c r="B182" s="5" t="str">
        <f t="shared" si="13"/>
        <v>WS</v>
      </c>
      <c r="C182" s="6" t="str">
        <f>C181</f>
        <v>GH</v>
      </c>
      <c r="D182" s="8" t="s">
        <v>469</v>
      </c>
      <c r="E182" s="27" t="s">
        <v>470</v>
      </c>
      <c r="F182" s="27">
        <f t="shared" si="9"/>
        <v>13</v>
      </c>
      <c r="G182" s="134"/>
      <c r="H182" s="143"/>
      <c r="I182" s="37"/>
      <c r="J182" s="57"/>
      <c r="K182" s="169"/>
      <c r="L182" s="169"/>
      <c r="M182" s="170"/>
      <c r="N182" s="169"/>
      <c r="O182" s="169"/>
      <c r="P182" s="170"/>
      <c r="Q182" s="171"/>
      <c r="R182" s="169"/>
      <c r="S182" s="170"/>
      <c r="T182" s="169"/>
      <c r="U182" s="169"/>
      <c r="V182" s="170"/>
    </row>
    <row r="183" spans="1:28" s="14" customFormat="1" ht="15.75" customHeight="1">
      <c r="A183" s="5">
        <v>421</v>
      </c>
      <c r="B183" s="5" t="str">
        <f t="shared" si="13"/>
        <v>WS</v>
      </c>
      <c r="C183" s="5" t="s">
        <v>493</v>
      </c>
      <c r="D183" s="8"/>
      <c r="E183" s="27" t="s">
        <v>494</v>
      </c>
      <c r="F183" s="27">
        <f t="shared" si="9"/>
        <v>28</v>
      </c>
      <c r="G183" s="134" t="s">
        <v>904</v>
      </c>
      <c r="H183" s="144" t="s">
        <v>905</v>
      </c>
      <c r="I183" s="37"/>
      <c r="J183" s="57"/>
      <c r="K183" s="169"/>
      <c r="L183" s="169"/>
      <c r="M183" s="170"/>
      <c r="N183" s="169"/>
      <c r="O183" s="169"/>
      <c r="P183" s="170"/>
      <c r="Q183" s="171"/>
      <c r="R183" s="169"/>
      <c r="S183" s="170"/>
      <c r="T183" s="169"/>
      <c r="U183" s="169"/>
      <c r="V183" s="170"/>
      <c r="W183" s="117"/>
      <c r="X183" s="117"/>
      <c r="Y183" s="117"/>
      <c r="Z183" s="117"/>
      <c r="AA183" s="117"/>
      <c r="AB183" s="117"/>
    </row>
    <row r="184" spans="1:28" s="14" customFormat="1" ht="15.75" customHeight="1">
      <c r="A184" s="5">
        <v>421</v>
      </c>
      <c r="B184" s="5" t="str">
        <f t="shared" si="13"/>
        <v>WS</v>
      </c>
      <c r="C184" s="8" t="str">
        <f>C183</f>
        <v>DM</v>
      </c>
      <c r="D184" s="8" t="s">
        <v>108</v>
      </c>
      <c r="E184" s="27" t="s">
        <v>438</v>
      </c>
      <c r="F184" s="27">
        <f t="shared" si="9"/>
        <v>16</v>
      </c>
      <c r="G184" s="134" t="s">
        <v>904</v>
      </c>
      <c r="H184" s="144" t="s">
        <v>905</v>
      </c>
      <c r="I184" s="37"/>
      <c r="J184" s="57"/>
      <c r="K184" s="169"/>
      <c r="L184" s="169"/>
      <c r="M184" s="170"/>
      <c r="N184" s="169" t="s">
        <v>177</v>
      </c>
      <c r="O184" s="169" t="s">
        <v>1181</v>
      </c>
      <c r="P184" s="170" t="s">
        <v>31</v>
      </c>
      <c r="Q184" s="171"/>
      <c r="R184" s="169"/>
      <c r="S184" s="170"/>
      <c r="T184" s="169"/>
      <c r="U184" s="169"/>
      <c r="V184" s="170"/>
      <c r="W184" s="117"/>
      <c r="X184" s="117"/>
      <c r="Y184" s="117"/>
      <c r="Z184" s="117"/>
      <c r="AA184" s="117"/>
      <c r="AB184" s="117"/>
    </row>
    <row r="185" spans="1:28" ht="15.75" customHeight="1">
      <c r="A185" s="5">
        <v>421</v>
      </c>
      <c r="B185" s="5" t="str">
        <f t="shared" si="13"/>
        <v>WS</v>
      </c>
      <c r="C185" s="5" t="s">
        <v>471</v>
      </c>
      <c r="D185" s="8"/>
      <c r="E185" s="27" t="s">
        <v>472</v>
      </c>
      <c r="F185" s="27">
        <f t="shared" si="9"/>
        <v>20</v>
      </c>
      <c r="G185" s="134"/>
      <c r="H185" s="143"/>
      <c r="I185" s="37"/>
      <c r="J185" s="57"/>
      <c r="K185" s="169"/>
      <c r="L185" s="169"/>
      <c r="M185" s="170"/>
      <c r="N185" s="169"/>
      <c r="O185" s="169"/>
      <c r="P185" s="170"/>
      <c r="Q185" s="171"/>
      <c r="R185" s="169"/>
      <c r="S185" s="170"/>
      <c r="T185" s="169"/>
      <c r="U185" s="169"/>
      <c r="V185" s="170"/>
    </row>
    <row r="186" spans="1:28" ht="15.75" customHeight="1">
      <c r="A186" s="5">
        <v>421</v>
      </c>
      <c r="B186" s="5" t="str">
        <f t="shared" si="13"/>
        <v>WS</v>
      </c>
      <c r="C186" s="5" t="s">
        <v>173</v>
      </c>
      <c r="D186" s="8"/>
      <c r="E186" s="27" t="s">
        <v>379</v>
      </c>
      <c r="F186" s="27">
        <f t="shared" si="9"/>
        <v>34</v>
      </c>
      <c r="G186" s="134"/>
      <c r="H186" s="143"/>
      <c r="I186" s="37"/>
      <c r="J186" s="57"/>
      <c r="K186" s="169"/>
      <c r="L186" s="169"/>
      <c r="M186" s="170"/>
      <c r="N186" s="169"/>
      <c r="O186" s="169"/>
      <c r="P186" s="170"/>
      <c r="Q186" s="171"/>
      <c r="R186" s="169"/>
      <c r="S186" s="170"/>
      <c r="T186" s="169"/>
      <c r="U186" s="169"/>
      <c r="V186" s="170"/>
    </row>
    <row r="187" spans="1:28" ht="15.75" customHeight="1">
      <c r="A187" s="5">
        <v>421</v>
      </c>
      <c r="B187" s="5" t="s">
        <v>171</v>
      </c>
      <c r="C187" s="6"/>
      <c r="D187" s="8"/>
      <c r="E187" s="27" t="s">
        <v>500</v>
      </c>
      <c r="F187" s="27">
        <f t="shared" si="9"/>
        <v>18</v>
      </c>
      <c r="G187" s="134"/>
      <c r="H187" s="143"/>
      <c r="I187" s="37"/>
      <c r="J187" s="57"/>
      <c r="K187" s="169"/>
      <c r="L187" s="169"/>
      <c r="M187" s="170"/>
      <c r="N187" s="169" t="s">
        <v>172</v>
      </c>
      <c r="O187" s="169" t="s">
        <v>4</v>
      </c>
      <c r="P187" s="170" t="s">
        <v>34</v>
      </c>
      <c r="Q187" s="171"/>
      <c r="R187" s="169"/>
      <c r="S187" s="170"/>
      <c r="T187" s="169"/>
      <c r="U187" s="169"/>
      <c r="V187" s="170"/>
    </row>
    <row r="188" spans="1:28" ht="15.75" customHeight="1">
      <c r="A188" s="5">
        <v>421</v>
      </c>
      <c r="B188" s="5" t="str">
        <f t="shared" ref="B188:B193" si="14">B187</f>
        <v>SL</v>
      </c>
      <c r="C188" s="5" t="s">
        <v>445</v>
      </c>
      <c r="D188" s="8"/>
      <c r="E188" s="27" t="s">
        <v>499</v>
      </c>
      <c r="F188" s="27">
        <f t="shared" si="9"/>
        <v>13</v>
      </c>
      <c r="G188" s="134"/>
      <c r="H188" s="143"/>
      <c r="I188" s="37"/>
      <c r="J188" s="57"/>
      <c r="K188" s="169"/>
      <c r="L188" s="169"/>
      <c r="M188" s="170"/>
      <c r="N188" s="169"/>
      <c r="O188" s="169"/>
      <c r="P188" s="170"/>
      <c r="Q188" s="171"/>
      <c r="R188" s="169"/>
      <c r="S188" s="170"/>
      <c r="T188" s="169"/>
      <c r="U188" s="169"/>
      <c r="V188" s="170"/>
    </row>
    <row r="189" spans="1:28" ht="15.75" customHeight="1">
      <c r="A189" s="5">
        <v>421</v>
      </c>
      <c r="B189" s="5" t="str">
        <f t="shared" si="14"/>
        <v>SL</v>
      </c>
      <c r="C189" s="5" t="s">
        <v>465</v>
      </c>
      <c r="D189" s="8"/>
      <c r="E189" s="27" t="s">
        <v>466</v>
      </c>
      <c r="F189" s="27">
        <f t="shared" si="9"/>
        <v>26</v>
      </c>
      <c r="G189" s="134"/>
      <c r="H189" s="143"/>
      <c r="I189" s="37"/>
      <c r="J189" s="57"/>
      <c r="K189" s="169"/>
      <c r="L189" s="169"/>
      <c r="M189" s="170"/>
      <c r="N189" s="169"/>
      <c r="O189" s="169"/>
      <c r="P189" s="170"/>
      <c r="Q189" s="171"/>
      <c r="R189" s="169"/>
      <c r="S189" s="170"/>
      <c r="T189" s="169"/>
      <c r="U189" s="169"/>
      <c r="V189" s="170"/>
    </row>
    <row r="190" spans="1:28" ht="15.75" customHeight="1">
      <c r="A190" s="5">
        <v>421</v>
      </c>
      <c r="B190" s="5" t="str">
        <f t="shared" si="14"/>
        <v>SL</v>
      </c>
      <c r="C190" s="6" t="str">
        <f>C189</f>
        <v>GH</v>
      </c>
      <c r="D190" s="8" t="s">
        <v>469</v>
      </c>
      <c r="E190" s="27" t="s">
        <v>470</v>
      </c>
      <c r="F190" s="27">
        <f t="shared" si="9"/>
        <v>13</v>
      </c>
      <c r="G190" s="134"/>
      <c r="H190" s="143"/>
      <c r="I190" s="37"/>
      <c r="J190" s="57"/>
      <c r="K190" s="169"/>
      <c r="L190" s="169"/>
      <c r="M190" s="170"/>
      <c r="N190" s="169"/>
      <c r="O190" s="169"/>
      <c r="P190" s="170"/>
      <c r="Q190" s="171"/>
      <c r="R190" s="169"/>
      <c r="S190" s="170"/>
      <c r="T190" s="169"/>
      <c r="U190" s="169"/>
      <c r="V190" s="170"/>
    </row>
    <row r="191" spans="1:28" s="20" customFormat="1" ht="15.75" customHeight="1">
      <c r="A191" s="5">
        <v>421</v>
      </c>
      <c r="B191" s="5" t="str">
        <f t="shared" si="14"/>
        <v>SL</v>
      </c>
      <c r="C191" s="5" t="s">
        <v>471</v>
      </c>
      <c r="D191" s="8"/>
      <c r="E191" s="27" t="s">
        <v>472</v>
      </c>
      <c r="F191" s="27">
        <f t="shared" si="9"/>
        <v>20</v>
      </c>
      <c r="G191" s="134"/>
      <c r="H191" s="143"/>
      <c r="I191" s="37"/>
      <c r="J191" s="57"/>
      <c r="K191" s="169"/>
      <c r="L191" s="169"/>
      <c r="M191" s="170"/>
      <c r="N191" s="169"/>
      <c r="O191" s="169"/>
      <c r="P191" s="170"/>
      <c r="Q191" s="171"/>
      <c r="R191" s="169"/>
      <c r="S191" s="170"/>
      <c r="T191" s="169"/>
      <c r="U191" s="169"/>
      <c r="V191" s="170"/>
      <c r="W191" s="117"/>
      <c r="X191" s="117"/>
      <c r="Y191" s="117"/>
      <c r="Z191" s="117"/>
      <c r="AA191" s="117"/>
      <c r="AB191" s="117"/>
    </row>
    <row r="192" spans="1:28" ht="15.75" customHeight="1">
      <c r="A192" s="5">
        <v>421</v>
      </c>
      <c r="B192" s="5" t="str">
        <f t="shared" si="14"/>
        <v>SL</v>
      </c>
      <c r="C192" s="5" t="s">
        <v>129</v>
      </c>
      <c r="D192" s="8"/>
      <c r="E192" s="27" t="s">
        <v>444</v>
      </c>
      <c r="F192" s="27">
        <f t="shared" si="9"/>
        <v>8</v>
      </c>
      <c r="G192" s="134"/>
      <c r="H192" s="143"/>
      <c r="I192" s="37"/>
      <c r="J192" s="57"/>
      <c r="K192" s="169"/>
      <c r="L192" s="169"/>
      <c r="M192" s="170"/>
      <c r="N192" s="169" t="s">
        <v>176</v>
      </c>
      <c r="O192" s="169" t="s">
        <v>4</v>
      </c>
      <c r="P192" s="170" t="s">
        <v>31</v>
      </c>
      <c r="Q192" s="171"/>
      <c r="R192" s="169"/>
      <c r="S192" s="170"/>
      <c r="T192" s="169"/>
      <c r="U192" s="169"/>
      <c r="V192" s="170"/>
    </row>
    <row r="193" spans="1:28" ht="15.75" customHeight="1">
      <c r="A193" s="5">
        <v>421</v>
      </c>
      <c r="B193" s="5" t="str">
        <f t="shared" si="14"/>
        <v>SL</v>
      </c>
      <c r="C193" s="5" t="s">
        <v>310</v>
      </c>
      <c r="D193" s="8"/>
      <c r="E193" s="27" t="s">
        <v>340</v>
      </c>
      <c r="F193" s="27">
        <f t="shared" si="9"/>
        <v>9</v>
      </c>
      <c r="G193" s="134"/>
      <c r="H193" s="143"/>
      <c r="I193" s="37"/>
      <c r="J193" s="57"/>
      <c r="K193" s="169"/>
      <c r="L193" s="169"/>
      <c r="M193" s="170"/>
      <c r="N193" s="169"/>
      <c r="O193" s="169"/>
      <c r="P193" s="170"/>
      <c r="Q193" s="171"/>
      <c r="R193" s="169"/>
      <c r="S193" s="170"/>
      <c r="T193" s="169"/>
      <c r="U193" s="169"/>
      <c r="V193" s="170"/>
    </row>
    <row r="194" spans="1:28" ht="15.75" customHeight="1">
      <c r="A194" s="63">
        <v>422</v>
      </c>
      <c r="B194" s="5"/>
      <c r="C194" s="8"/>
      <c r="D194" s="8"/>
      <c r="E194" s="71" t="s">
        <v>40</v>
      </c>
      <c r="F194" s="27">
        <f t="shared" si="9"/>
        <v>17</v>
      </c>
      <c r="G194" s="134"/>
      <c r="H194" s="143"/>
      <c r="I194" s="37"/>
      <c r="J194" s="57"/>
      <c r="K194" s="169"/>
      <c r="L194" s="169"/>
      <c r="M194" s="170"/>
      <c r="N194" s="169"/>
      <c r="O194" s="169"/>
      <c r="P194" s="170"/>
      <c r="Q194" s="171"/>
      <c r="R194" s="169"/>
      <c r="S194" s="170"/>
      <c r="T194" s="169"/>
      <c r="U194" s="169"/>
      <c r="V194" s="170"/>
    </row>
    <row r="195" spans="1:28" ht="15.75" customHeight="1">
      <c r="A195" s="5">
        <v>422</v>
      </c>
      <c r="B195" s="5" t="s">
        <v>501</v>
      </c>
      <c r="C195" s="8"/>
      <c r="D195" s="8"/>
      <c r="E195" s="27" t="s">
        <v>502</v>
      </c>
      <c r="F195" s="27">
        <f t="shared" si="9"/>
        <v>24</v>
      </c>
      <c r="G195" s="137" t="s">
        <v>1552</v>
      </c>
      <c r="H195" s="143" t="s">
        <v>1204</v>
      </c>
      <c r="I195" s="37"/>
      <c r="J195" s="57"/>
      <c r="K195" s="169"/>
      <c r="L195" s="169"/>
      <c r="M195" s="170"/>
      <c r="N195" s="175" t="s">
        <v>1852</v>
      </c>
      <c r="O195" s="169" t="s">
        <v>4</v>
      </c>
      <c r="P195" s="170" t="s">
        <v>1164</v>
      </c>
      <c r="Q195" s="171"/>
      <c r="R195" s="169"/>
      <c r="S195" s="170"/>
      <c r="T195" s="169"/>
      <c r="U195" s="169"/>
      <c r="V195" s="170"/>
      <c r="W195" s="20">
        <v>1</v>
      </c>
      <c r="X195" s="20" t="s">
        <v>1853</v>
      </c>
    </row>
    <row r="196" spans="1:28" ht="15.75" customHeight="1">
      <c r="A196" s="5">
        <v>422</v>
      </c>
      <c r="B196" s="5" t="str">
        <f t="shared" ref="B196:B202" si="15">B195</f>
        <v>WZ</v>
      </c>
      <c r="C196" s="5" t="s">
        <v>503</v>
      </c>
      <c r="D196" s="8"/>
      <c r="E196" s="27" t="s">
        <v>504</v>
      </c>
      <c r="F196" s="27">
        <f t="shared" si="9"/>
        <v>18</v>
      </c>
      <c r="G196" s="137" t="s">
        <v>1552</v>
      </c>
      <c r="H196" s="143" t="s">
        <v>1204</v>
      </c>
      <c r="I196" s="37"/>
      <c r="J196" s="57"/>
      <c r="K196" s="169"/>
      <c r="L196" s="169"/>
      <c r="M196" s="170"/>
      <c r="N196" s="169" t="s">
        <v>1542</v>
      </c>
      <c r="O196" s="169" t="s">
        <v>4</v>
      </c>
      <c r="P196" s="170" t="s">
        <v>987</v>
      </c>
      <c r="Q196" s="171"/>
      <c r="R196" s="169"/>
      <c r="S196" s="170"/>
      <c r="T196" s="169"/>
      <c r="U196" s="169"/>
      <c r="V196" s="170"/>
    </row>
    <row r="197" spans="1:28" s="14" customFormat="1" ht="15.75" customHeight="1">
      <c r="A197" s="5">
        <v>422</v>
      </c>
      <c r="B197" s="5" t="str">
        <f t="shared" si="15"/>
        <v>WZ</v>
      </c>
      <c r="C197" s="5" t="str">
        <f>C196</f>
        <v>HV</v>
      </c>
      <c r="D197" s="8" t="s">
        <v>506</v>
      </c>
      <c r="E197" s="27" t="s">
        <v>1600</v>
      </c>
      <c r="F197" s="27">
        <f t="shared" si="9"/>
        <v>21</v>
      </c>
      <c r="G197" s="134" t="s">
        <v>1183</v>
      </c>
      <c r="H197" s="143" t="s">
        <v>1184</v>
      </c>
      <c r="I197" s="37"/>
      <c r="J197" s="57"/>
      <c r="K197" s="169"/>
      <c r="L197" s="169"/>
      <c r="M197" s="170"/>
      <c r="N197" s="169"/>
      <c r="O197" s="169"/>
      <c r="P197" s="170"/>
      <c r="Q197" s="171"/>
      <c r="R197" s="169"/>
      <c r="S197" s="170"/>
      <c r="T197" s="169"/>
      <c r="U197" s="169"/>
      <c r="V197" s="170"/>
      <c r="W197" s="117"/>
      <c r="X197" s="117"/>
      <c r="Y197" s="117"/>
      <c r="Z197" s="117"/>
      <c r="AA197" s="117"/>
      <c r="AB197" s="117"/>
    </row>
    <row r="198" spans="1:28" s="14" customFormat="1" ht="15.75" customHeight="1">
      <c r="A198" s="5">
        <v>422</v>
      </c>
      <c r="B198" s="5" t="str">
        <f t="shared" si="15"/>
        <v>WZ</v>
      </c>
      <c r="C198" s="5" t="str">
        <f>C197</f>
        <v>HV</v>
      </c>
      <c r="D198" s="8" t="s">
        <v>705</v>
      </c>
      <c r="E198" s="27" t="s">
        <v>1601</v>
      </c>
      <c r="F198" s="27">
        <f t="shared" si="9"/>
        <v>11</v>
      </c>
      <c r="G198" s="134" t="s">
        <v>1195</v>
      </c>
      <c r="H198" s="143" t="s">
        <v>1206</v>
      </c>
      <c r="I198" s="37"/>
      <c r="J198" s="57"/>
      <c r="K198" s="169" t="s">
        <v>1240</v>
      </c>
      <c r="L198" s="169" t="s">
        <v>4</v>
      </c>
      <c r="M198" s="170" t="s">
        <v>1144</v>
      </c>
      <c r="N198" s="169" t="s">
        <v>1207</v>
      </c>
      <c r="O198" s="182" t="s">
        <v>4</v>
      </c>
      <c r="P198" s="170" t="s">
        <v>35</v>
      </c>
      <c r="Q198" s="171" t="s">
        <v>112</v>
      </c>
      <c r="R198" s="169" t="s">
        <v>1715</v>
      </c>
      <c r="S198" s="170" t="s">
        <v>1164</v>
      </c>
      <c r="T198" s="169"/>
      <c r="U198" s="169"/>
      <c r="V198" s="170"/>
      <c r="W198" s="117"/>
      <c r="X198" s="117"/>
      <c r="Y198" s="117"/>
      <c r="Z198" s="117"/>
      <c r="AA198" s="117"/>
      <c r="AB198" s="117"/>
    </row>
    <row r="199" spans="1:28" s="14" customFormat="1" ht="15.75" customHeight="1">
      <c r="A199" s="5">
        <v>422</v>
      </c>
      <c r="B199" s="5" t="str">
        <f t="shared" si="15"/>
        <v>WZ</v>
      </c>
      <c r="C199" s="5" t="str">
        <f>C198</f>
        <v>HV</v>
      </c>
      <c r="D199" s="8" t="s">
        <v>1205</v>
      </c>
      <c r="E199" s="27" t="s">
        <v>1602</v>
      </c>
      <c r="F199" s="27">
        <f t="shared" si="9"/>
        <v>15</v>
      </c>
      <c r="G199" s="134" t="s">
        <v>1195</v>
      </c>
      <c r="H199" s="143" t="s">
        <v>1206</v>
      </c>
      <c r="I199" s="37"/>
      <c r="J199" s="57"/>
      <c r="K199" s="169"/>
      <c r="L199" s="169"/>
      <c r="M199" s="170"/>
      <c r="N199" s="169"/>
      <c r="O199" s="169"/>
      <c r="P199" s="170"/>
      <c r="Q199" s="171"/>
      <c r="R199" s="169"/>
      <c r="S199" s="170"/>
      <c r="T199" s="169"/>
      <c r="U199" s="169"/>
      <c r="V199" s="170"/>
      <c r="W199" s="117"/>
      <c r="X199" s="117"/>
      <c r="Y199" s="117"/>
      <c r="Z199" s="117"/>
      <c r="AA199" s="117"/>
      <c r="AB199" s="117"/>
    </row>
    <row r="200" spans="1:28" ht="15.75" customHeight="1">
      <c r="A200" s="5">
        <v>422</v>
      </c>
      <c r="B200" s="5" t="str">
        <f t="shared" si="15"/>
        <v>WZ</v>
      </c>
      <c r="C200" s="5" t="s">
        <v>493</v>
      </c>
      <c r="D200" s="8"/>
      <c r="E200" s="27" t="s">
        <v>494</v>
      </c>
      <c r="F200" s="27">
        <f t="shared" si="9"/>
        <v>28</v>
      </c>
      <c r="G200" s="134" t="s">
        <v>1175</v>
      </c>
      <c r="H200" s="143" t="s">
        <v>1180</v>
      </c>
      <c r="I200" s="37"/>
      <c r="J200" s="57"/>
      <c r="K200" s="169"/>
      <c r="L200" s="169"/>
      <c r="M200" s="170"/>
      <c r="N200" s="169" t="s">
        <v>1543</v>
      </c>
      <c r="O200" s="169" t="s">
        <v>4</v>
      </c>
      <c r="P200" s="170" t="s">
        <v>31</v>
      </c>
      <c r="Q200" s="171"/>
      <c r="R200" s="169"/>
      <c r="S200" s="170"/>
      <c r="T200" s="169"/>
      <c r="U200" s="169"/>
      <c r="V200" s="170"/>
    </row>
    <row r="201" spans="1:28" s="14" customFormat="1" ht="15.75" customHeight="1">
      <c r="A201" s="5">
        <v>422</v>
      </c>
      <c r="B201" s="5" t="str">
        <f t="shared" si="15"/>
        <v>WZ</v>
      </c>
      <c r="C201" s="8" t="str">
        <f>C200</f>
        <v>DM</v>
      </c>
      <c r="D201" s="8" t="s">
        <v>108</v>
      </c>
      <c r="E201" s="27" t="s">
        <v>438</v>
      </c>
      <c r="F201" s="27">
        <f t="shared" si="9"/>
        <v>16</v>
      </c>
      <c r="G201" s="134" t="s">
        <v>1175</v>
      </c>
      <c r="H201" s="143" t="s">
        <v>1180</v>
      </c>
      <c r="I201" s="37"/>
      <c r="J201" s="57"/>
      <c r="K201" s="169"/>
      <c r="L201" s="169"/>
      <c r="M201" s="170"/>
      <c r="N201" s="169" t="s">
        <v>177</v>
      </c>
      <c r="O201" s="169" t="s">
        <v>178</v>
      </c>
      <c r="P201" s="170" t="s">
        <v>31</v>
      </c>
      <c r="Q201" s="171"/>
      <c r="R201" s="169"/>
      <c r="S201" s="170"/>
      <c r="T201" s="169"/>
      <c r="U201" s="169"/>
      <c r="V201" s="170"/>
      <c r="W201" s="117"/>
      <c r="X201" s="117"/>
      <c r="Y201" s="117"/>
      <c r="Z201" s="117"/>
      <c r="AA201" s="117"/>
      <c r="AB201" s="117"/>
    </row>
    <row r="202" spans="1:28" s="14" customFormat="1" ht="15.75" customHeight="1">
      <c r="A202" s="5">
        <v>422</v>
      </c>
      <c r="B202" s="5" t="str">
        <f t="shared" si="15"/>
        <v>WZ</v>
      </c>
      <c r="C202" s="5" t="s">
        <v>323</v>
      </c>
      <c r="D202" s="8"/>
      <c r="E202" s="27" t="s">
        <v>497</v>
      </c>
      <c r="F202" s="27">
        <f t="shared" si="9"/>
        <v>13</v>
      </c>
      <c r="G202" s="134"/>
      <c r="H202" s="143"/>
      <c r="I202" s="37"/>
      <c r="J202" s="57"/>
      <c r="K202" s="169"/>
      <c r="L202" s="169"/>
      <c r="M202" s="170"/>
      <c r="N202" s="169"/>
      <c r="O202" s="169"/>
      <c r="P202" s="169"/>
      <c r="Q202" s="169"/>
      <c r="R202" s="169"/>
      <c r="S202" s="169"/>
      <c r="T202" s="169"/>
      <c r="U202" s="169"/>
      <c r="V202" s="170"/>
      <c r="W202" s="117"/>
      <c r="X202" s="117"/>
      <c r="Y202" s="117"/>
      <c r="Z202" s="117"/>
      <c r="AA202" s="117"/>
      <c r="AB202" s="117"/>
    </row>
    <row r="203" spans="1:28" ht="15.75" customHeight="1">
      <c r="A203" s="63">
        <v>423</v>
      </c>
      <c r="B203" s="5"/>
      <c r="C203" s="5"/>
      <c r="D203" s="8"/>
      <c r="E203" s="71" t="s">
        <v>840</v>
      </c>
      <c r="F203" s="27">
        <f t="shared" si="9"/>
        <v>15</v>
      </c>
      <c r="G203" s="134" t="s">
        <v>841</v>
      </c>
      <c r="H203" s="143"/>
      <c r="I203" s="8"/>
      <c r="J203" s="57"/>
      <c r="K203" s="169"/>
      <c r="L203" s="169"/>
      <c r="M203" s="170"/>
      <c r="N203" s="169"/>
      <c r="O203" s="169"/>
      <c r="P203" s="169"/>
      <c r="Q203" s="171"/>
      <c r="R203" s="169"/>
      <c r="S203" s="169"/>
      <c r="T203" s="169"/>
      <c r="U203" s="169"/>
      <c r="V203" s="170"/>
    </row>
    <row r="204" spans="1:28" ht="15.75" customHeight="1">
      <c r="A204" s="5">
        <v>423</v>
      </c>
      <c r="B204" s="5" t="s">
        <v>179</v>
      </c>
      <c r="C204" s="5"/>
      <c r="D204" s="8"/>
      <c r="E204" s="27" t="s">
        <v>1603</v>
      </c>
      <c r="F204" s="27">
        <f t="shared" si="9"/>
        <v>21</v>
      </c>
      <c r="G204" s="134" t="s">
        <v>1195</v>
      </c>
      <c r="H204" s="143" t="s">
        <v>1208</v>
      </c>
      <c r="I204" s="8"/>
      <c r="J204" s="57"/>
      <c r="K204" s="169" t="s">
        <v>1182</v>
      </c>
      <c r="L204" s="169"/>
      <c r="M204" s="170" t="s">
        <v>1144</v>
      </c>
      <c r="N204" s="169"/>
      <c r="O204" s="169"/>
      <c r="P204" s="170" t="s">
        <v>34</v>
      </c>
      <c r="Q204" s="172" t="s">
        <v>112</v>
      </c>
      <c r="R204" s="169" t="s">
        <v>180</v>
      </c>
      <c r="S204" s="170"/>
      <c r="T204" s="169"/>
      <c r="U204" s="169"/>
      <c r="V204" s="170"/>
    </row>
    <row r="205" spans="1:28" ht="15.75" customHeight="1">
      <c r="A205" s="63">
        <v>429</v>
      </c>
      <c r="B205" s="5"/>
      <c r="C205" s="8"/>
      <c r="D205" s="8"/>
      <c r="E205" s="71" t="s">
        <v>41</v>
      </c>
      <c r="F205" s="27">
        <f t="shared" ref="F205:F271" si="16">LEN(E205)</f>
        <v>34</v>
      </c>
      <c r="G205" s="134"/>
      <c r="H205" s="143"/>
      <c r="I205" s="37"/>
      <c r="J205" s="57"/>
      <c r="K205" s="169"/>
      <c r="L205" s="169"/>
      <c r="M205" s="170"/>
      <c r="N205" s="169"/>
      <c r="O205" s="169"/>
      <c r="P205" s="170"/>
      <c r="Q205" s="171"/>
      <c r="R205" s="169"/>
      <c r="S205" s="170"/>
      <c r="T205" s="169"/>
      <c r="U205" s="169"/>
      <c r="V205" s="170"/>
    </row>
    <row r="206" spans="1:28" ht="15.75" customHeight="1">
      <c r="A206" s="5">
        <v>429</v>
      </c>
      <c r="B206" s="5" t="s">
        <v>143</v>
      </c>
      <c r="C206" s="8"/>
      <c r="D206" s="8"/>
      <c r="E206" s="27" t="s">
        <v>181</v>
      </c>
      <c r="F206" s="27">
        <f t="shared" si="16"/>
        <v>11</v>
      </c>
      <c r="G206" s="134" t="s">
        <v>1195</v>
      </c>
      <c r="H206" s="143" t="s">
        <v>1204</v>
      </c>
      <c r="I206" s="37"/>
      <c r="J206" s="57"/>
      <c r="K206" s="169"/>
      <c r="L206" s="169"/>
      <c r="M206" s="170"/>
      <c r="N206" s="169" t="s">
        <v>1222</v>
      </c>
      <c r="O206" s="169" t="s">
        <v>4</v>
      </c>
      <c r="P206" s="170" t="s">
        <v>33</v>
      </c>
      <c r="Q206" s="172" t="s">
        <v>182</v>
      </c>
      <c r="R206" s="169" t="s">
        <v>183</v>
      </c>
      <c r="S206" s="170"/>
      <c r="T206" s="169"/>
      <c r="U206" s="169"/>
      <c r="V206" s="170"/>
    </row>
    <row r="207" spans="1:28" s="14" customFormat="1" ht="15.75" customHeight="1">
      <c r="A207" s="5">
        <v>429</v>
      </c>
      <c r="B207" s="5" t="s">
        <v>87</v>
      </c>
      <c r="C207" s="8"/>
      <c r="D207" s="8"/>
      <c r="E207" s="27" t="s">
        <v>1544</v>
      </c>
      <c r="F207" s="27">
        <f t="shared" si="16"/>
        <v>13</v>
      </c>
      <c r="G207" s="134" t="s">
        <v>1528</v>
      </c>
      <c r="H207" s="143" t="s">
        <v>1529</v>
      </c>
      <c r="I207" s="37" t="s">
        <v>1545</v>
      </c>
      <c r="J207" s="57"/>
      <c r="K207" s="169" t="s">
        <v>1547</v>
      </c>
      <c r="L207" s="169" t="s">
        <v>4</v>
      </c>
      <c r="M207" s="170" t="s">
        <v>1218</v>
      </c>
      <c r="N207" s="169" t="s">
        <v>1548</v>
      </c>
      <c r="O207" s="169" t="s">
        <v>4</v>
      </c>
      <c r="P207" s="170" t="s">
        <v>34</v>
      </c>
      <c r="Q207" s="172" t="s">
        <v>1549</v>
      </c>
      <c r="R207" s="169"/>
      <c r="S207" s="170" t="s">
        <v>1164</v>
      </c>
      <c r="T207" s="169"/>
      <c r="U207" s="169"/>
      <c r="V207" s="170"/>
      <c r="W207" s="117"/>
      <c r="X207" s="117"/>
      <c r="Y207" s="117"/>
      <c r="Z207" s="117"/>
      <c r="AA207" s="117"/>
      <c r="AB207" s="117"/>
    </row>
    <row r="208" spans="1:28" s="14" customFormat="1" ht="15.75" customHeight="1">
      <c r="A208" s="5">
        <v>429</v>
      </c>
      <c r="B208" s="5" t="s">
        <v>1345</v>
      </c>
      <c r="C208" s="8"/>
      <c r="D208" s="8"/>
      <c r="E208" s="27" t="s">
        <v>1538</v>
      </c>
      <c r="F208" s="27">
        <f t="shared" si="16"/>
        <v>16</v>
      </c>
      <c r="G208" s="134" t="s">
        <v>1553</v>
      </c>
      <c r="H208" s="143" t="s">
        <v>1529</v>
      </c>
      <c r="I208" s="37"/>
      <c r="J208" s="57"/>
      <c r="K208" s="169"/>
      <c r="L208" s="169"/>
      <c r="M208" s="170"/>
      <c r="N208" s="178"/>
      <c r="O208" s="178"/>
      <c r="P208" s="178"/>
      <c r="Q208" s="171" t="s">
        <v>1536</v>
      </c>
      <c r="R208" s="169" t="s">
        <v>1546</v>
      </c>
      <c r="S208" s="170" t="s">
        <v>1164</v>
      </c>
      <c r="T208" s="169" t="s">
        <v>1740</v>
      </c>
      <c r="U208" s="169" t="s">
        <v>1741</v>
      </c>
      <c r="V208" s="170" t="s">
        <v>1164</v>
      </c>
      <c r="W208" s="117"/>
      <c r="X208" s="117"/>
      <c r="Y208" s="117"/>
      <c r="Z208" s="117"/>
      <c r="AA208" s="117"/>
      <c r="AB208" s="117"/>
    </row>
    <row r="209" spans="1:28" ht="15.75" customHeight="1">
      <c r="A209" s="63">
        <v>431</v>
      </c>
      <c r="B209" s="5"/>
      <c r="C209" s="8"/>
      <c r="D209" s="8"/>
      <c r="E209" s="71" t="s">
        <v>42</v>
      </c>
      <c r="F209" s="27">
        <f t="shared" si="16"/>
        <v>15</v>
      </c>
      <c r="G209" s="134"/>
      <c r="H209" s="143"/>
      <c r="I209" s="37"/>
      <c r="J209" s="57"/>
      <c r="K209" s="169"/>
      <c r="L209" s="169"/>
      <c r="M209" s="170"/>
      <c r="N209" s="169"/>
      <c r="O209" s="169"/>
      <c r="P209" s="170"/>
      <c r="Q209" s="171"/>
      <c r="R209" s="169"/>
      <c r="S209" s="170"/>
      <c r="T209" s="169"/>
      <c r="U209" s="169"/>
      <c r="V209" s="170"/>
    </row>
    <row r="210" spans="1:28" ht="15.75" customHeight="1">
      <c r="A210" s="5">
        <v>431</v>
      </c>
      <c r="B210" s="5" t="s">
        <v>184</v>
      </c>
      <c r="C210" s="8"/>
      <c r="D210" s="8"/>
      <c r="E210" s="27" t="s">
        <v>505</v>
      </c>
      <c r="F210" s="27">
        <f t="shared" si="16"/>
        <v>49</v>
      </c>
      <c r="G210" s="134"/>
      <c r="H210" s="143"/>
      <c r="I210" s="37"/>
      <c r="J210" s="57"/>
      <c r="K210" s="169"/>
      <c r="L210" s="169"/>
      <c r="M210" s="170"/>
      <c r="N210" s="169" t="s">
        <v>185</v>
      </c>
      <c r="O210" s="169" t="s">
        <v>4</v>
      </c>
      <c r="P210" s="170" t="s">
        <v>35</v>
      </c>
      <c r="Q210" s="171"/>
      <c r="R210" s="169"/>
      <c r="S210" s="170"/>
      <c r="T210" s="169"/>
      <c r="U210" s="169"/>
      <c r="V210" s="170"/>
    </row>
    <row r="211" spans="1:28" ht="15.75" customHeight="1">
      <c r="A211" s="5">
        <v>431</v>
      </c>
      <c r="B211" s="5" t="str">
        <f t="shared" ref="B211:B223" si="17">B210</f>
        <v>LU</v>
      </c>
      <c r="C211" s="5" t="s">
        <v>506</v>
      </c>
      <c r="D211" s="8"/>
      <c r="E211" s="27" t="s">
        <v>507</v>
      </c>
      <c r="F211" s="27">
        <f t="shared" si="16"/>
        <v>10</v>
      </c>
      <c r="G211" s="134"/>
      <c r="H211" s="143"/>
      <c r="I211" s="37"/>
      <c r="J211" s="57"/>
      <c r="K211" s="169"/>
      <c r="L211" s="169"/>
      <c r="M211" s="170"/>
      <c r="N211" s="169"/>
      <c r="O211" s="169"/>
      <c r="P211" s="170"/>
      <c r="Q211" s="171"/>
      <c r="R211" s="169"/>
      <c r="S211" s="170"/>
      <c r="T211" s="169"/>
      <c r="U211" s="169"/>
      <c r="V211" s="170"/>
    </row>
    <row r="212" spans="1:28" ht="15.75" customHeight="1">
      <c r="A212" s="5">
        <v>431</v>
      </c>
      <c r="B212" s="5" t="str">
        <f t="shared" si="17"/>
        <v>LU</v>
      </c>
      <c r="C212" s="5" t="s">
        <v>118</v>
      </c>
      <c r="D212" s="8"/>
      <c r="E212" s="27" t="s">
        <v>508</v>
      </c>
      <c r="F212" s="27">
        <f t="shared" si="16"/>
        <v>10</v>
      </c>
      <c r="G212" s="134" t="s">
        <v>1553</v>
      </c>
      <c r="H212" s="143"/>
      <c r="I212" s="37"/>
      <c r="J212" s="57"/>
      <c r="K212" s="169"/>
      <c r="L212" s="169"/>
      <c r="M212" s="170"/>
      <c r="N212" s="169"/>
      <c r="O212" s="169"/>
      <c r="P212" s="170"/>
      <c r="Q212" s="171" t="s">
        <v>112</v>
      </c>
      <c r="R212" s="169" t="s">
        <v>1763</v>
      </c>
      <c r="S212" s="170" t="s">
        <v>1164</v>
      </c>
      <c r="T212" s="169"/>
      <c r="U212" s="169"/>
      <c r="V212" s="170"/>
      <c r="W212" s="20">
        <v>1</v>
      </c>
      <c r="X212" s="20" t="s">
        <v>1761</v>
      </c>
    </row>
    <row r="213" spans="1:28" ht="15.75" customHeight="1">
      <c r="A213" s="5">
        <v>431</v>
      </c>
      <c r="B213" s="5" t="str">
        <f t="shared" si="17"/>
        <v>LU</v>
      </c>
      <c r="C213" s="5" t="s">
        <v>188</v>
      </c>
      <c r="D213" s="8"/>
      <c r="E213" s="27" t="s">
        <v>509</v>
      </c>
      <c r="F213" s="27">
        <f t="shared" si="16"/>
        <v>22</v>
      </c>
      <c r="G213" s="134"/>
      <c r="H213" s="143"/>
      <c r="I213" s="37"/>
      <c r="J213" s="57"/>
      <c r="K213" s="169"/>
      <c r="L213" s="169"/>
      <c r="M213" s="170"/>
      <c r="N213" s="169"/>
      <c r="O213" s="169"/>
      <c r="P213" s="170"/>
      <c r="Q213" s="171"/>
      <c r="R213" s="169"/>
      <c r="S213" s="170"/>
      <c r="T213" s="169"/>
      <c r="U213" s="169"/>
      <c r="V213" s="170"/>
    </row>
    <row r="214" spans="1:28" ht="15.75" customHeight="1">
      <c r="A214" s="5">
        <v>431</v>
      </c>
      <c r="B214" s="5" t="str">
        <f t="shared" si="17"/>
        <v>LU</v>
      </c>
      <c r="C214" s="5" t="s">
        <v>169</v>
      </c>
      <c r="D214" s="8"/>
      <c r="E214" s="27" t="s">
        <v>510</v>
      </c>
      <c r="F214" s="27">
        <f t="shared" si="16"/>
        <v>17</v>
      </c>
      <c r="G214" s="134" t="s">
        <v>1243</v>
      </c>
      <c r="H214" s="143" t="s">
        <v>1268</v>
      </c>
      <c r="I214" s="37"/>
      <c r="J214" s="57"/>
      <c r="K214" s="169"/>
      <c r="L214" s="169"/>
      <c r="M214" s="170"/>
      <c r="N214" s="169"/>
      <c r="O214" s="169"/>
      <c r="P214" s="170"/>
      <c r="Q214" s="171"/>
      <c r="R214" s="169"/>
      <c r="S214" s="170"/>
      <c r="T214" s="169" t="s">
        <v>1246</v>
      </c>
      <c r="U214" s="169"/>
      <c r="V214" s="170" t="s">
        <v>1164</v>
      </c>
      <c r="W214" s="20">
        <v>1</v>
      </c>
      <c r="X214" s="20" t="s">
        <v>1818</v>
      </c>
    </row>
    <row r="215" spans="1:28" ht="15.75" customHeight="1">
      <c r="A215" s="5">
        <v>431</v>
      </c>
      <c r="B215" s="5" t="str">
        <f t="shared" si="17"/>
        <v>LU</v>
      </c>
      <c r="C215" s="5" t="s">
        <v>300</v>
      </c>
      <c r="D215" s="8"/>
      <c r="E215" s="27" t="s">
        <v>511</v>
      </c>
      <c r="F215" s="27">
        <f t="shared" si="16"/>
        <v>11</v>
      </c>
      <c r="G215" s="134"/>
      <c r="H215" s="143"/>
      <c r="I215" s="37"/>
      <c r="J215" s="57"/>
      <c r="K215" s="169"/>
      <c r="L215" s="169"/>
      <c r="M215" s="170"/>
      <c r="N215" s="169"/>
      <c r="O215" s="169"/>
      <c r="P215" s="170"/>
      <c r="Q215" s="171"/>
      <c r="R215" s="169"/>
      <c r="S215" s="170"/>
      <c r="T215" s="169"/>
      <c r="U215" s="169"/>
      <c r="V215" s="170"/>
    </row>
    <row r="216" spans="1:28" ht="15.75" customHeight="1">
      <c r="A216" s="5">
        <v>431</v>
      </c>
      <c r="B216" s="5" t="str">
        <f t="shared" si="17"/>
        <v>LU</v>
      </c>
      <c r="C216" s="5" t="s">
        <v>111</v>
      </c>
      <c r="D216" s="8"/>
      <c r="E216" s="27" t="s">
        <v>512</v>
      </c>
      <c r="F216" s="27">
        <f t="shared" si="16"/>
        <v>12</v>
      </c>
      <c r="G216" s="134"/>
      <c r="H216" s="143"/>
      <c r="I216" s="37"/>
      <c r="J216" s="57"/>
      <c r="K216" s="169"/>
      <c r="L216" s="169"/>
      <c r="M216" s="170"/>
      <c r="N216" s="169"/>
      <c r="O216" s="169"/>
      <c r="P216" s="170"/>
      <c r="Q216" s="172"/>
      <c r="R216" s="169"/>
      <c r="S216" s="170"/>
      <c r="T216" s="169"/>
      <c r="U216" s="169"/>
      <c r="V216" s="170"/>
    </row>
    <row r="217" spans="1:28" ht="15.75" customHeight="1">
      <c r="A217" s="5">
        <v>431</v>
      </c>
      <c r="B217" s="5" t="str">
        <f t="shared" si="17"/>
        <v>LU</v>
      </c>
      <c r="C217" s="5" t="s">
        <v>513</v>
      </c>
      <c r="D217" s="8"/>
      <c r="E217" s="27" t="s">
        <v>514</v>
      </c>
      <c r="F217" s="27">
        <f t="shared" si="16"/>
        <v>18</v>
      </c>
      <c r="G217" s="134"/>
      <c r="H217" s="143"/>
      <c r="I217" s="37"/>
      <c r="J217" s="57"/>
      <c r="K217" s="169"/>
      <c r="L217" s="169"/>
      <c r="M217" s="170"/>
      <c r="N217" s="169"/>
      <c r="O217" s="169"/>
      <c r="P217" s="170"/>
      <c r="Q217" s="171"/>
      <c r="R217" s="169"/>
      <c r="S217" s="170"/>
      <c r="T217" s="169"/>
      <c r="U217" s="169"/>
      <c r="V217" s="170"/>
    </row>
    <row r="218" spans="1:28" ht="75" customHeight="1">
      <c r="A218" s="5">
        <v>431</v>
      </c>
      <c r="B218" s="5" t="str">
        <f t="shared" si="17"/>
        <v>LU</v>
      </c>
      <c r="C218" s="5" t="s">
        <v>201</v>
      </c>
      <c r="D218" s="8"/>
      <c r="E218" s="27" t="s">
        <v>200</v>
      </c>
      <c r="F218" s="27">
        <f t="shared" si="16"/>
        <v>18</v>
      </c>
      <c r="G218" s="134"/>
      <c r="H218" s="143"/>
      <c r="I218" s="37"/>
      <c r="J218" s="57"/>
      <c r="K218" s="169"/>
      <c r="L218" s="169"/>
      <c r="M218" s="170"/>
      <c r="N218" s="169"/>
      <c r="O218" s="169"/>
      <c r="P218" s="170"/>
      <c r="Q218" s="172" t="s">
        <v>202</v>
      </c>
      <c r="R218" s="185" t="s">
        <v>1833</v>
      </c>
      <c r="S218" s="170" t="s">
        <v>1164</v>
      </c>
      <c r="T218" s="169"/>
      <c r="U218" s="169"/>
      <c r="V218" s="170"/>
    </row>
    <row r="219" spans="1:28" ht="15.75" customHeight="1">
      <c r="A219" s="5">
        <v>431</v>
      </c>
      <c r="B219" s="5" t="str">
        <f t="shared" si="17"/>
        <v>LU</v>
      </c>
      <c r="C219" s="5" t="s">
        <v>270</v>
      </c>
      <c r="D219" s="8"/>
      <c r="E219" s="27" t="s">
        <v>515</v>
      </c>
      <c r="F219" s="27">
        <f t="shared" si="16"/>
        <v>9</v>
      </c>
      <c r="G219" s="134"/>
      <c r="H219" s="143"/>
      <c r="I219" s="37"/>
      <c r="J219" s="57"/>
      <c r="K219" s="169"/>
      <c r="L219" s="169"/>
      <c r="M219" s="170"/>
      <c r="N219" s="169"/>
      <c r="O219" s="169"/>
      <c r="P219" s="170"/>
      <c r="Q219" s="171"/>
      <c r="R219" s="169"/>
      <c r="S219" s="170"/>
      <c r="T219" s="169"/>
      <c r="U219" s="169"/>
      <c r="V219" s="170"/>
    </row>
    <row r="220" spans="1:28" ht="135">
      <c r="A220" s="5">
        <v>431</v>
      </c>
      <c r="B220" s="5" t="str">
        <f t="shared" si="17"/>
        <v>LU</v>
      </c>
      <c r="C220" s="8" t="str">
        <f>C219</f>
        <v>KN</v>
      </c>
      <c r="D220" s="8" t="s">
        <v>199</v>
      </c>
      <c r="E220" s="27" t="s">
        <v>383</v>
      </c>
      <c r="F220" s="27">
        <f t="shared" si="16"/>
        <v>20</v>
      </c>
      <c r="G220" s="134"/>
      <c r="H220" s="143"/>
      <c r="I220" s="37"/>
      <c r="J220" s="57"/>
      <c r="K220" s="169"/>
      <c r="L220" s="169"/>
      <c r="M220" s="170"/>
      <c r="N220" s="169"/>
      <c r="O220" s="169"/>
      <c r="P220" s="170"/>
      <c r="Q220" s="173" t="s">
        <v>1714</v>
      </c>
      <c r="R220" s="173" t="s">
        <v>1783</v>
      </c>
      <c r="S220" s="170" t="s">
        <v>1164</v>
      </c>
      <c r="T220" s="63"/>
      <c r="U220" s="63"/>
      <c r="V220" s="170"/>
      <c r="W220" s="20">
        <v>1</v>
      </c>
      <c r="X220" s="20" t="s">
        <v>1784</v>
      </c>
    </row>
    <row r="221" spans="1:28" s="14" customFormat="1" ht="15.75" customHeight="1">
      <c r="A221" s="5">
        <v>431</v>
      </c>
      <c r="B221" s="5" t="str">
        <f t="shared" si="17"/>
        <v>LU</v>
      </c>
      <c r="C221" s="8" t="str">
        <f>C220</f>
        <v>KN</v>
      </c>
      <c r="D221" s="8" t="s">
        <v>337</v>
      </c>
      <c r="E221" s="27" t="s">
        <v>1604</v>
      </c>
      <c r="F221" s="27">
        <f t="shared" si="16"/>
        <v>18</v>
      </c>
      <c r="G221" s="151" t="s">
        <v>1758</v>
      </c>
      <c r="H221" s="152" t="s">
        <v>1759</v>
      </c>
      <c r="I221" s="37"/>
      <c r="J221" s="57"/>
      <c r="K221" s="169"/>
      <c r="L221" s="169"/>
      <c r="M221" s="170"/>
      <c r="N221" s="169"/>
      <c r="O221" s="169"/>
      <c r="P221" s="170"/>
      <c r="Q221" s="171" t="s">
        <v>109</v>
      </c>
      <c r="R221" s="169" t="s">
        <v>1760</v>
      </c>
      <c r="S221" s="170" t="s">
        <v>1164</v>
      </c>
      <c r="T221" s="169"/>
      <c r="U221" s="169"/>
      <c r="V221" s="170"/>
      <c r="W221" s="20">
        <v>1</v>
      </c>
      <c r="X221" s="20" t="s">
        <v>1761</v>
      </c>
      <c r="Y221" s="117"/>
      <c r="Z221" s="117"/>
      <c r="AA221" s="117"/>
      <c r="AB221" s="117"/>
    </row>
    <row r="222" spans="1:28" ht="15.75" customHeight="1">
      <c r="A222" s="5">
        <v>431</v>
      </c>
      <c r="B222" s="5" t="str">
        <f t="shared" si="17"/>
        <v>LU</v>
      </c>
      <c r="C222" s="5" t="s">
        <v>91</v>
      </c>
      <c r="D222" s="8"/>
      <c r="E222" s="27" t="s">
        <v>516</v>
      </c>
      <c r="F222" s="27">
        <f t="shared" si="16"/>
        <v>12</v>
      </c>
      <c r="G222" s="134"/>
      <c r="H222" s="143"/>
      <c r="I222" s="37"/>
      <c r="J222" s="57"/>
      <c r="K222" s="169"/>
      <c r="L222" s="169"/>
      <c r="M222" s="170"/>
      <c r="N222" s="169"/>
      <c r="O222" s="169"/>
      <c r="P222" s="169"/>
      <c r="Q222" s="171"/>
      <c r="R222" s="169"/>
      <c r="S222" s="169"/>
      <c r="T222" s="169"/>
      <c r="U222" s="169"/>
      <c r="V222" s="169"/>
    </row>
    <row r="223" spans="1:28" s="14" customFormat="1" ht="15.75" customHeight="1">
      <c r="A223" s="5">
        <v>431</v>
      </c>
      <c r="B223" s="5" t="str">
        <f t="shared" si="17"/>
        <v>LU</v>
      </c>
      <c r="C223" s="5" t="s">
        <v>173</v>
      </c>
      <c r="D223" s="8"/>
      <c r="E223" s="27" t="s">
        <v>379</v>
      </c>
      <c r="F223" s="27">
        <f t="shared" si="16"/>
        <v>34</v>
      </c>
      <c r="G223" s="134"/>
      <c r="H223" s="143"/>
      <c r="I223" s="37"/>
      <c r="J223" s="57"/>
      <c r="K223" s="169"/>
      <c r="L223" s="169"/>
      <c r="M223" s="170"/>
      <c r="N223" s="169"/>
      <c r="O223" s="169"/>
      <c r="P223" s="169"/>
      <c r="Q223" s="169"/>
      <c r="R223" s="169"/>
      <c r="S223" s="169"/>
      <c r="T223" s="169"/>
      <c r="U223" s="169"/>
      <c r="V223" s="169"/>
      <c r="W223" s="117"/>
      <c r="X223" s="117"/>
      <c r="Y223" s="117"/>
      <c r="Z223" s="117"/>
      <c r="AA223" s="117"/>
      <c r="AB223" s="117"/>
    </row>
    <row r="224" spans="1:28" s="14" customFormat="1" ht="15.75" customHeight="1">
      <c r="A224" s="5">
        <v>431</v>
      </c>
      <c r="B224" s="5" t="s">
        <v>199</v>
      </c>
      <c r="C224" s="8"/>
      <c r="D224" s="8"/>
      <c r="E224" s="27" t="s">
        <v>1173</v>
      </c>
      <c r="F224" s="27">
        <f t="shared" si="16"/>
        <v>7</v>
      </c>
      <c r="G224" s="134" t="s">
        <v>1167</v>
      </c>
      <c r="H224" s="135" t="s">
        <v>1252</v>
      </c>
      <c r="I224" s="37"/>
      <c r="J224" s="57"/>
      <c r="K224" s="169"/>
      <c r="L224" s="169"/>
      <c r="M224" s="170"/>
      <c r="N224" s="169" t="s">
        <v>185</v>
      </c>
      <c r="O224" s="169" t="s">
        <v>4</v>
      </c>
      <c r="P224" s="170" t="s">
        <v>35</v>
      </c>
      <c r="Q224" s="172" t="s">
        <v>112</v>
      </c>
      <c r="R224" s="169" t="s">
        <v>1254</v>
      </c>
      <c r="S224" s="170" t="s">
        <v>1164</v>
      </c>
      <c r="T224" s="169"/>
      <c r="U224" s="169"/>
      <c r="V224" s="170"/>
      <c r="W224" s="117"/>
      <c r="X224" s="117"/>
      <c r="Y224" s="117"/>
      <c r="Z224" s="117"/>
      <c r="AA224" s="117"/>
      <c r="AB224" s="117"/>
    </row>
    <row r="225" spans="1:28" s="14" customFormat="1" ht="15.75" customHeight="1">
      <c r="A225" s="5">
        <v>431</v>
      </c>
      <c r="B225" s="5" t="str">
        <f t="shared" ref="B225:B234" si="18">B224</f>
        <v>RW</v>
      </c>
      <c r="C225" s="5" t="s">
        <v>572</v>
      </c>
      <c r="D225" s="5"/>
      <c r="E225" s="26" t="s">
        <v>573</v>
      </c>
      <c r="F225" s="27">
        <f t="shared" si="16"/>
        <v>9</v>
      </c>
      <c r="G225" s="134" t="s">
        <v>1167</v>
      </c>
      <c r="H225" s="135" t="s">
        <v>839</v>
      </c>
      <c r="I225" s="63"/>
      <c r="J225" s="57"/>
      <c r="K225" s="63"/>
      <c r="L225" s="63"/>
      <c r="M225" s="170"/>
      <c r="N225" s="63"/>
      <c r="O225" s="63"/>
      <c r="P225" s="170"/>
      <c r="Q225" s="65"/>
      <c r="R225" s="63"/>
      <c r="S225" s="170"/>
      <c r="T225" s="169"/>
      <c r="U225" s="169"/>
      <c r="V225" s="170"/>
      <c r="W225" s="117"/>
      <c r="X225" s="117"/>
      <c r="Y225" s="117"/>
      <c r="Z225" s="117"/>
      <c r="AA225" s="117"/>
      <c r="AB225" s="117"/>
    </row>
    <row r="226" spans="1:28" s="14" customFormat="1" ht="135">
      <c r="A226" s="5">
        <v>431</v>
      </c>
      <c r="B226" s="5" t="str">
        <f t="shared" si="18"/>
        <v>RW</v>
      </c>
      <c r="C226" s="5" t="str">
        <f>C225</f>
        <v>SY</v>
      </c>
      <c r="D226" s="5" t="s">
        <v>87</v>
      </c>
      <c r="E226" s="26" t="s">
        <v>1592</v>
      </c>
      <c r="F226" s="27">
        <f t="shared" si="16"/>
        <v>21</v>
      </c>
      <c r="G226" s="134" t="s">
        <v>1167</v>
      </c>
      <c r="H226" s="135" t="s">
        <v>839</v>
      </c>
      <c r="I226" s="63"/>
      <c r="J226" s="57"/>
      <c r="K226" s="63"/>
      <c r="L226" s="63"/>
      <c r="M226" s="170"/>
      <c r="N226" s="63"/>
      <c r="O226" s="63"/>
      <c r="P226" s="170"/>
      <c r="Q226" s="173" t="s">
        <v>1714</v>
      </c>
      <c r="R226" s="173" t="s">
        <v>1783</v>
      </c>
      <c r="S226" s="170" t="s">
        <v>1164</v>
      </c>
      <c r="T226" s="63"/>
      <c r="U226" s="63"/>
      <c r="V226" s="170"/>
      <c r="W226" s="20">
        <v>1</v>
      </c>
      <c r="X226" s="20" t="s">
        <v>1784</v>
      </c>
      <c r="Y226" s="117"/>
      <c r="Z226" s="117"/>
      <c r="AA226" s="117"/>
      <c r="AB226" s="117"/>
    </row>
    <row r="227" spans="1:28" s="14" customFormat="1" ht="15.75" customHeight="1">
      <c r="A227" s="5">
        <v>431</v>
      </c>
      <c r="B227" s="5" t="str">
        <f t="shared" si="18"/>
        <v>RW</v>
      </c>
      <c r="C227" s="8" t="str">
        <f>C226</f>
        <v>SY</v>
      </c>
      <c r="D227" s="8" t="s">
        <v>478</v>
      </c>
      <c r="E227" s="27" t="s">
        <v>1605</v>
      </c>
      <c r="F227" s="27">
        <f t="shared" si="16"/>
        <v>9</v>
      </c>
      <c r="G227" s="134" t="s">
        <v>1175</v>
      </c>
      <c r="H227" s="135" t="s">
        <v>839</v>
      </c>
      <c r="I227" s="37"/>
      <c r="J227" s="57"/>
      <c r="K227" s="169"/>
      <c r="L227" s="169"/>
      <c r="M227" s="170"/>
      <c r="N227" s="169"/>
      <c r="O227" s="169"/>
      <c r="P227" s="170"/>
      <c r="Q227" s="172"/>
      <c r="R227" s="169"/>
      <c r="S227" s="170"/>
      <c r="T227" s="169"/>
      <c r="U227" s="169"/>
      <c r="V227" s="170"/>
      <c r="W227" s="117"/>
      <c r="X227" s="117"/>
      <c r="Y227" s="117"/>
      <c r="Z227" s="117"/>
      <c r="AA227" s="117"/>
      <c r="AB227" s="117"/>
    </row>
    <row r="228" spans="1:28" s="14" customFormat="1" ht="15.75" customHeight="1">
      <c r="A228" s="5">
        <v>431</v>
      </c>
      <c r="B228" s="5" t="str">
        <f t="shared" si="18"/>
        <v>RW</v>
      </c>
      <c r="C228" s="8" t="str">
        <f>C227</f>
        <v>SY</v>
      </c>
      <c r="D228" s="8" t="s">
        <v>218</v>
      </c>
      <c r="E228" s="27" t="s">
        <v>555</v>
      </c>
      <c r="F228" s="27">
        <f t="shared" si="16"/>
        <v>14</v>
      </c>
      <c r="G228" s="134" t="s">
        <v>1175</v>
      </c>
      <c r="H228" s="135" t="s">
        <v>839</v>
      </c>
      <c r="I228" s="37"/>
      <c r="J228" s="57"/>
      <c r="K228" s="169" t="s">
        <v>939</v>
      </c>
      <c r="L228" s="169" t="s">
        <v>4</v>
      </c>
      <c r="M228" s="170" t="s">
        <v>21</v>
      </c>
      <c r="N228" s="169" t="s">
        <v>1037</v>
      </c>
      <c r="O228" s="182" t="s">
        <v>827</v>
      </c>
      <c r="P228" s="170" t="s">
        <v>1142</v>
      </c>
      <c r="Q228" s="172" t="s">
        <v>7</v>
      </c>
      <c r="R228" s="169" t="s">
        <v>1176</v>
      </c>
      <c r="S228" s="170"/>
      <c r="T228" s="169"/>
      <c r="U228" s="169"/>
      <c r="V228" s="170"/>
      <c r="W228" s="117"/>
      <c r="X228" s="117"/>
      <c r="Y228" s="117"/>
      <c r="Z228" s="117"/>
      <c r="AA228" s="117"/>
      <c r="AB228" s="117"/>
    </row>
    <row r="229" spans="1:28" s="14" customFormat="1" ht="15.75" customHeight="1">
      <c r="A229" s="5">
        <v>431</v>
      </c>
      <c r="B229" s="5" t="str">
        <f t="shared" si="18"/>
        <v>RW</v>
      </c>
      <c r="C229" s="8" t="str">
        <f>C228</f>
        <v>SY</v>
      </c>
      <c r="D229" s="5" t="s">
        <v>173</v>
      </c>
      <c r="E229" s="26" t="s">
        <v>463</v>
      </c>
      <c r="F229" s="27">
        <f t="shared" si="16"/>
        <v>28</v>
      </c>
      <c r="G229" s="134" t="s">
        <v>1175</v>
      </c>
      <c r="H229" s="135" t="s">
        <v>839</v>
      </c>
      <c r="I229" s="37"/>
      <c r="J229" s="57"/>
      <c r="K229" s="169"/>
      <c r="L229" s="169"/>
      <c r="M229" s="170"/>
      <c r="N229" s="169"/>
      <c r="O229" s="169"/>
      <c r="P229" s="170"/>
      <c r="Q229" s="172"/>
      <c r="R229" s="169"/>
      <c r="S229" s="170"/>
      <c r="T229" s="169"/>
      <c r="U229" s="169"/>
      <c r="V229" s="170"/>
      <c r="W229" s="117"/>
      <c r="X229" s="117"/>
      <c r="Y229" s="117"/>
      <c r="Z229" s="117"/>
      <c r="AA229" s="117"/>
      <c r="AB229" s="117"/>
    </row>
    <row r="230" spans="1:28" s="14" customFormat="1" ht="15.75" customHeight="1">
      <c r="A230" s="5">
        <v>431</v>
      </c>
      <c r="B230" s="5" t="str">
        <f t="shared" si="18"/>
        <v>RW</v>
      </c>
      <c r="C230" s="8" t="s">
        <v>378</v>
      </c>
      <c r="D230" s="5"/>
      <c r="E230" s="26" t="s">
        <v>1595</v>
      </c>
      <c r="F230" s="27">
        <f t="shared" si="16"/>
        <v>14</v>
      </c>
      <c r="G230" s="134" t="s">
        <v>1175</v>
      </c>
      <c r="H230" s="135" t="s">
        <v>839</v>
      </c>
      <c r="I230" s="37"/>
      <c r="J230" s="57"/>
      <c r="K230" s="169"/>
      <c r="L230" s="169"/>
      <c r="M230" s="170"/>
      <c r="N230" s="169"/>
      <c r="O230" s="169"/>
      <c r="P230" s="170"/>
      <c r="Q230" s="172"/>
      <c r="R230" s="169"/>
      <c r="S230" s="170"/>
      <c r="T230" s="169"/>
      <c r="U230" s="169"/>
      <c r="V230" s="170"/>
      <c r="W230" s="117"/>
      <c r="X230" s="117"/>
      <c r="Y230" s="117"/>
      <c r="Z230" s="117"/>
      <c r="AA230" s="117"/>
      <c r="AB230" s="117"/>
    </row>
    <row r="231" spans="1:28" ht="15.75" customHeight="1">
      <c r="A231" s="5">
        <v>431</v>
      </c>
      <c r="B231" s="5" t="str">
        <f t="shared" si="18"/>
        <v>RW</v>
      </c>
      <c r="C231" s="5" t="s">
        <v>506</v>
      </c>
      <c r="D231" s="8"/>
      <c r="E231" s="27" t="s">
        <v>507</v>
      </c>
      <c r="F231" s="27">
        <f t="shared" si="16"/>
        <v>10</v>
      </c>
      <c r="G231" s="134" t="s">
        <v>1175</v>
      </c>
      <c r="H231" s="135"/>
      <c r="I231" s="37"/>
      <c r="J231" s="57"/>
      <c r="K231" s="169" t="s">
        <v>1070</v>
      </c>
      <c r="L231" s="169" t="s">
        <v>4</v>
      </c>
      <c r="M231" s="170" t="s">
        <v>35</v>
      </c>
      <c r="N231" s="169"/>
      <c r="O231" s="169"/>
      <c r="P231" s="170"/>
      <c r="Q231" s="172" t="s">
        <v>320</v>
      </c>
      <c r="R231" s="169" t="s">
        <v>1177</v>
      </c>
      <c r="S231" s="170" t="s">
        <v>1164</v>
      </c>
      <c r="T231" s="169"/>
      <c r="U231" s="169"/>
      <c r="V231" s="170"/>
    </row>
    <row r="232" spans="1:28" s="14" customFormat="1" ht="15.75" customHeight="1">
      <c r="A232" s="5">
        <v>431</v>
      </c>
      <c r="B232" s="5" t="str">
        <f t="shared" si="18"/>
        <v>RW</v>
      </c>
      <c r="C232" s="5" t="s">
        <v>173</v>
      </c>
      <c r="D232" s="8"/>
      <c r="E232" s="27" t="s">
        <v>379</v>
      </c>
      <c r="F232" s="27">
        <f t="shared" si="16"/>
        <v>34</v>
      </c>
      <c r="G232" s="134" t="s">
        <v>1175</v>
      </c>
      <c r="H232" s="135" t="s">
        <v>839</v>
      </c>
      <c r="I232" s="37"/>
      <c r="J232" s="57"/>
      <c r="K232" s="169"/>
      <c r="L232" s="169"/>
      <c r="M232" s="170"/>
      <c r="N232" s="169"/>
      <c r="O232" s="169"/>
      <c r="P232" s="170"/>
      <c r="Q232" s="172"/>
      <c r="R232" s="169"/>
      <c r="S232" s="170"/>
      <c r="T232" s="169"/>
      <c r="U232" s="169"/>
      <c r="V232" s="170"/>
      <c r="W232" s="117"/>
      <c r="X232" s="117"/>
      <c r="Y232" s="117"/>
      <c r="Z232" s="117"/>
      <c r="AA232" s="117"/>
      <c r="AB232" s="117"/>
    </row>
    <row r="233" spans="1:28" s="14" customFormat="1" ht="15.75" customHeight="1">
      <c r="A233" s="5">
        <v>431</v>
      </c>
      <c r="B233" s="5" t="str">
        <f t="shared" si="18"/>
        <v>RW</v>
      </c>
      <c r="C233" s="5" t="s">
        <v>270</v>
      </c>
      <c r="D233" s="8"/>
      <c r="E233" s="27" t="s">
        <v>515</v>
      </c>
      <c r="F233" s="27">
        <f t="shared" si="16"/>
        <v>9</v>
      </c>
      <c r="G233" s="134" t="s">
        <v>1175</v>
      </c>
      <c r="H233" s="143"/>
      <c r="I233" s="37"/>
      <c r="J233" s="57"/>
      <c r="K233" s="169"/>
      <c r="L233" s="169"/>
      <c r="M233" s="170"/>
      <c r="N233" s="169"/>
      <c r="O233" s="169"/>
      <c r="P233" s="170"/>
      <c r="Q233" s="171"/>
      <c r="R233" s="169"/>
      <c r="S233" s="170"/>
      <c r="T233" s="169"/>
      <c r="U233" s="169"/>
      <c r="V233" s="170"/>
      <c r="W233" s="117"/>
      <c r="X233" s="117"/>
      <c r="Y233" s="117"/>
      <c r="Z233" s="117"/>
      <c r="AA233" s="117"/>
      <c r="AB233" s="117"/>
    </row>
    <row r="234" spans="1:28" s="14" customFormat="1" ht="15.75" customHeight="1">
      <c r="A234" s="5">
        <v>431</v>
      </c>
      <c r="B234" s="5" t="str">
        <f t="shared" si="18"/>
        <v>RW</v>
      </c>
      <c r="C234" s="5" t="str">
        <f>C233</f>
        <v>KN</v>
      </c>
      <c r="D234" s="8" t="s">
        <v>337</v>
      </c>
      <c r="E234" s="27" t="s">
        <v>1604</v>
      </c>
      <c r="F234" s="27">
        <f t="shared" si="16"/>
        <v>18</v>
      </c>
      <c r="G234" s="134" t="s">
        <v>1243</v>
      </c>
      <c r="H234" s="143" t="s">
        <v>1184</v>
      </c>
      <c r="I234" s="37"/>
      <c r="J234" s="57"/>
      <c r="K234" s="169"/>
      <c r="L234" s="169"/>
      <c r="M234" s="170"/>
      <c r="N234" s="169"/>
      <c r="O234" s="169"/>
      <c r="P234" s="170"/>
      <c r="Q234" s="171" t="s">
        <v>109</v>
      </c>
      <c r="R234" s="169" t="s">
        <v>1760</v>
      </c>
      <c r="S234" s="170" t="s">
        <v>1164</v>
      </c>
      <c r="T234" s="169"/>
      <c r="U234" s="169"/>
      <c r="V234" s="170"/>
      <c r="W234" s="20">
        <v>1</v>
      </c>
      <c r="X234" s="20" t="s">
        <v>1761</v>
      </c>
      <c r="Y234" s="117"/>
      <c r="Z234" s="117"/>
      <c r="AA234" s="117"/>
      <c r="AB234" s="117"/>
    </row>
    <row r="235" spans="1:28" s="14" customFormat="1" ht="15.75" customHeight="1">
      <c r="A235" s="5">
        <v>431</v>
      </c>
      <c r="B235" s="5" t="s">
        <v>643</v>
      </c>
      <c r="C235" s="8"/>
      <c r="D235" s="8"/>
      <c r="E235" s="27" t="s">
        <v>1178</v>
      </c>
      <c r="F235" s="27">
        <f t="shared" si="16"/>
        <v>7</v>
      </c>
      <c r="G235" s="134" t="s">
        <v>1175</v>
      </c>
      <c r="H235" s="135" t="s">
        <v>1252</v>
      </c>
      <c r="I235" s="37" t="s">
        <v>1550</v>
      </c>
      <c r="J235" s="57"/>
      <c r="K235" s="169"/>
      <c r="L235" s="169"/>
      <c r="M235" s="170"/>
      <c r="N235" s="169" t="s">
        <v>185</v>
      </c>
      <c r="O235" s="169" t="s">
        <v>4</v>
      </c>
      <c r="P235" s="170" t="s">
        <v>35</v>
      </c>
      <c r="Q235" s="172" t="s">
        <v>112</v>
      </c>
      <c r="R235" s="169" t="s">
        <v>1254</v>
      </c>
      <c r="S235" s="170" t="s">
        <v>1164</v>
      </c>
      <c r="T235" s="169"/>
      <c r="U235" s="169"/>
      <c r="V235" s="170"/>
      <c r="W235" s="117"/>
      <c r="X235" s="117"/>
      <c r="Y235" s="117"/>
      <c r="Z235" s="117"/>
      <c r="AA235" s="117"/>
      <c r="AB235" s="117"/>
    </row>
    <row r="236" spans="1:28" s="14" customFormat="1" ht="15.75" customHeight="1">
      <c r="A236" s="5">
        <v>431</v>
      </c>
      <c r="B236" s="5" t="str">
        <f t="shared" ref="B236:B241" si="19">B235</f>
        <v>RZ</v>
      </c>
      <c r="C236" s="5" t="s">
        <v>572</v>
      </c>
      <c r="D236" s="5"/>
      <c r="E236" s="26" t="s">
        <v>573</v>
      </c>
      <c r="F236" s="27">
        <f t="shared" si="16"/>
        <v>9</v>
      </c>
      <c r="G236" s="134">
        <v>0</v>
      </c>
      <c r="H236" s="135" t="s">
        <v>839</v>
      </c>
      <c r="I236" s="37"/>
      <c r="J236" s="57"/>
      <c r="K236" s="169"/>
      <c r="L236" s="169"/>
      <c r="M236" s="170"/>
      <c r="N236" s="169"/>
      <c r="O236" s="169"/>
      <c r="P236" s="170"/>
      <c r="Q236" s="171" t="s">
        <v>109</v>
      </c>
      <c r="R236" s="169" t="s">
        <v>1179</v>
      </c>
      <c r="S236" s="170" t="s">
        <v>1164</v>
      </c>
      <c r="T236" s="169"/>
      <c r="U236" s="169"/>
      <c r="V236" s="170"/>
      <c r="W236" s="117"/>
      <c r="X236" s="117"/>
      <c r="Y236" s="117"/>
      <c r="Z236" s="117"/>
      <c r="AA236" s="117"/>
      <c r="AB236" s="117"/>
    </row>
    <row r="237" spans="1:28" s="14" customFormat="1" ht="150">
      <c r="A237" s="5">
        <v>431</v>
      </c>
      <c r="B237" s="5" t="str">
        <f t="shared" si="19"/>
        <v>RZ</v>
      </c>
      <c r="C237" s="5" t="str">
        <f>C236</f>
        <v>SY</v>
      </c>
      <c r="D237" s="5" t="s">
        <v>87</v>
      </c>
      <c r="E237" s="26" t="s">
        <v>1592</v>
      </c>
      <c r="F237" s="27">
        <f t="shared" si="16"/>
        <v>21</v>
      </c>
      <c r="G237" s="134" t="s">
        <v>1175</v>
      </c>
      <c r="H237" s="135" t="s">
        <v>839</v>
      </c>
      <c r="I237" s="63"/>
      <c r="J237" s="57"/>
      <c r="K237" s="63"/>
      <c r="L237" s="63"/>
      <c r="M237" s="170"/>
      <c r="N237" s="63"/>
      <c r="O237" s="63"/>
      <c r="P237" s="170"/>
      <c r="Q237" s="173" t="s">
        <v>1714</v>
      </c>
      <c r="R237" s="173" t="s">
        <v>1847</v>
      </c>
      <c r="S237" s="170" t="s">
        <v>1164</v>
      </c>
      <c r="T237" s="169"/>
      <c r="U237" s="169"/>
      <c r="V237" s="170"/>
      <c r="W237" s="117"/>
      <c r="X237" s="117"/>
      <c r="Y237" s="117"/>
      <c r="Z237" s="117"/>
      <c r="AA237" s="117"/>
      <c r="AB237" s="117"/>
    </row>
    <row r="238" spans="1:28" s="14" customFormat="1" ht="15.75" customHeight="1">
      <c r="A238" s="5">
        <v>431</v>
      </c>
      <c r="B238" s="5" t="str">
        <f t="shared" si="19"/>
        <v>RZ</v>
      </c>
      <c r="C238" s="8" t="str">
        <f>C237</f>
        <v>SY</v>
      </c>
      <c r="D238" s="8" t="s">
        <v>218</v>
      </c>
      <c r="E238" s="27" t="s">
        <v>555</v>
      </c>
      <c r="F238" s="27">
        <f t="shared" si="16"/>
        <v>14</v>
      </c>
      <c r="G238" s="134" t="s">
        <v>1175</v>
      </c>
      <c r="H238" s="144"/>
      <c r="I238" s="37"/>
      <c r="J238" s="57"/>
      <c r="K238" s="169" t="s">
        <v>939</v>
      </c>
      <c r="L238" s="169" t="s">
        <v>4</v>
      </c>
      <c r="M238" s="170" t="s">
        <v>21</v>
      </c>
      <c r="N238" s="169" t="s">
        <v>1037</v>
      </c>
      <c r="O238" s="182" t="s">
        <v>827</v>
      </c>
      <c r="P238" s="170" t="s">
        <v>1142</v>
      </c>
      <c r="Q238" s="172" t="s">
        <v>7</v>
      </c>
      <c r="R238" s="169" t="s">
        <v>1176</v>
      </c>
      <c r="S238" s="170" t="s">
        <v>1164</v>
      </c>
      <c r="T238" s="169"/>
      <c r="U238" s="169"/>
      <c r="V238" s="170"/>
      <c r="W238" s="117"/>
      <c r="X238" s="117"/>
      <c r="Y238" s="117"/>
      <c r="Z238" s="117"/>
      <c r="AA238" s="117"/>
      <c r="AB238" s="117"/>
    </row>
    <row r="239" spans="1:28" s="14" customFormat="1" ht="15.75" customHeight="1">
      <c r="A239" s="5">
        <v>431</v>
      </c>
      <c r="B239" s="5" t="str">
        <f t="shared" si="19"/>
        <v>RZ</v>
      </c>
      <c r="C239" s="8" t="str">
        <f>C238</f>
        <v>SY</v>
      </c>
      <c r="D239" s="5" t="s">
        <v>173</v>
      </c>
      <c r="E239" s="26" t="s">
        <v>463</v>
      </c>
      <c r="F239" s="27">
        <f t="shared" si="16"/>
        <v>28</v>
      </c>
      <c r="G239" s="134" t="s">
        <v>1175</v>
      </c>
      <c r="H239" s="135" t="s">
        <v>839</v>
      </c>
      <c r="I239" s="37"/>
      <c r="J239" s="57"/>
      <c r="K239" s="169"/>
      <c r="L239" s="169"/>
      <c r="M239" s="170"/>
      <c r="N239" s="169"/>
      <c r="O239" s="182"/>
      <c r="P239" s="170"/>
      <c r="Q239" s="172"/>
      <c r="R239" s="169"/>
      <c r="S239" s="170"/>
      <c r="T239" s="169"/>
      <c r="U239" s="169"/>
      <c r="V239" s="170"/>
      <c r="W239" s="117"/>
      <c r="X239" s="117"/>
      <c r="Y239" s="117"/>
      <c r="Z239" s="117"/>
      <c r="AA239" s="117"/>
      <c r="AB239" s="117"/>
    </row>
    <row r="240" spans="1:28" ht="15.75" customHeight="1">
      <c r="A240" s="5">
        <v>431</v>
      </c>
      <c r="B240" s="5" t="str">
        <f t="shared" si="19"/>
        <v>RZ</v>
      </c>
      <c r="C240" s="5" t="s">
        <v>506</v>
      </c>
      <c r="D240" s="8"/>
      <c r="E240" s="27" t="s">
        <v>507</v>
      </c>
      <c r="F240" s="27">
        <f t="shared" si="16"/>
        <v>10</v>
      </c>
      <c r="G240" s="134" t="s">
        <v>1175</v>
      </c>
      <c r="H240" s="135" t="s">
        <v>839</v>
      </c>
      <c r="I240" s="37"/>
      <c r="J240" s="57"/>
      <c r="K240" s="169" t="s">
        <v>1070</v>
      </c>
      <c r="L240" s="169" t="s">
        <v>4</v>
      </c>
      <c r="M240" s="170" t="s">
        <v>35</v>
      </c>
      <c r="N240" s="169"/>
      <c r="O240" s="169"/>
      <c r="P240" s="170"/>
      <c r="Q240" s="172" t="s">
        <v>320</v>
      </c>
      <c r="R240" s="169" t="s">
        <v>1177</v>
      </c>
      <c r="S240" s="170" t="s">
        <v>1164</v>
      </c>
      <c r="T240" s="169"/>
      <c r="U240" s="169"/>
      <c r="V240" s="170"/>
    </row>
    <row r="241" spans="1:28" ht="15.75" customHeight="1">
      <c r="A241" s="5">
        <v>431</v>
      </c>
      <c r="B241" s="5" t="str">
        <f t="shared" si="19"/>
        <v>RZ</v>
      </c>
      <c r="C241" s="5" t="s">
        <v>173</v>
      </c>
      <c r="D241" s="8"/>
      <c r="E241" s="27" t="s">
        <v>379</v>
      </c>
      <c r="F241" s="27">
        <f t="shared" si="16"/>
        <v>34</v>
      </c>
      <c r="G241" s="134"/>
      <c r="H241" s="143"/>
      <c r="I241" s="37"/>
      <c r="J241" s="57"/>
      <c r="K241" s="169"/>
      <c r="L241" s="169"/>
      <c r="M241" s="170"/>
      <c r="N241" s="169"/>
      <c r="O241" s="169"/>
      <c r="P241" s="170"/>
      <c r="Q241" s="171"/>
      <c r="R241" s="169"/>
      <c r="S241" s="170"/>
      <c r="T241" s="169"/>
      <c r="U241" s="169"/>
      <c r="V241" s="170"/>
    </row>
    <row r="242" spans="1:28" ht="15.75" customHeight="1">
      <c r="A242" s="63">
        <v>432</v>
      </c>
      <c r="B242" s="5"/>
      <c r="C242" s="7"/>
      <c r="D242" s="8"/>
      <c r="E242" s="71" t="s">
        <v>43</v>
      </c>
      <c r="F242" s="27">
        <f t="shared" si="16"/>
        <v>16</v>
      </c>
      <c r="G242" s="134"/>
      <c r="H242" s="143"/>
      <c r="I242" s="37"/>
      <c r="J242" s="57"/>
      <c r="K242" s="169"/>
      <c r="L242" s="169"/>
      <c r="M242" s="170"/>
      <c r="N242" s="169"/>
      <c r="O242" s="169"/>
      <c r="P242" s="170"/>
      <c r="Q242" s="171"/>
      <c r="R242" s="169"/>
      <c r="S242" s="170"/>
      <c r="T242" s="169"/>
      <c r="U242" s="169"/>
      <c r="V242" s="170"/>
    </row>
    <row r="243" spans="1:28" ht="15.75" customHeight="1">
      <c r="A243" s="5">
        <v>432</v>
      </c>
      <c r="B243" s="5" t="s">
        <v>186</v>
      </c>
      <c r="C243" s="27"/>
      <c r="D243" s="27"/>
      <c r="E243" s="27" t="s">
        <v>517</v>
      </c>
      <c r="F243" s="27">
        <f t="shared" si="16"/>
        <v>46</v>
      </c>
      <c r="G243" s="134"/>
      <c r="H243" s="143"/>
      <c r="I243" s="37"/>
      <c r="J243" s="57"/>
      <c r="K243" s="169"/>
      <c r="L243" s="169"/>
      <c r="M243" s="170"/>
      <c r="N243" s="169" t="s">
        <v>185</v>
      </c>
      <c r="O243" s="169"/>
      <c r="P243" s="170" t="s">
        <v>35</v>
      </c>
      <c r="Q243" s="171"/>
      <c r="R243" s="169"/>
      <c r="S243" s="170"/>
      <c r="T243" s="169"/>
      <c r="U243" s="169"/>
      <c r="V243" s="170"/>
      <c r="W243" s="20">
        <v>1</v>
      </c>
      <c r="X243" s="20" t="s">
        <v>1821</v>
      </c>
    </row>
    <row r="244" spans="1:28" ht="15.75" customHeight="1">
      <c r="A244" s="5">
        <v>432</v>
      </c>
      <c r="B244" s="5" t="str">
        <f t="shared" ref="B244:B261" si="20">B243</f>
        <v>TK</v>
      </c>
      <c r="C244" s="5" t="s">
        <v>173</v>
      </c>
      <c r="D244" s="8"/>
      <c r="E244" s="27" t="s">
        <v>379</v>
      </c>
      <c r="F244" s="27">
        <f t="shared" si="16"/>
        <v>34</v>
      </c>
      <c r="G244" s="134"/>
      <c r="H244" s="143"/>
      <c r="I244" s="37"/>
      <c r="J244" s="57"/>
      <c r="K244" s="169"/>
      <c r="L244" s="169"/>
      <c r="M244" s="170"/>
      <c r="N244" s="169"/>
      <c r="O244" s="169"/>
      <c r="P244" s="170"/>
      <c r="Q244" s="171"/>
      <c r="R244" s="169"/>
      <c r="S244" s="170"/>
      <c r="T244" s="169"/>
      <c r="U244" s="169"/>
      <c r="V244" s="170"/>
    </row>
    <row r="245" spans="1:28" ht="15.75" customHeight="1">
      <c r="A245" s="5">
        <v>432</v>
      </c>
      <c r="B245" s="5" t="str">
        <f t="shared" si="20"/>
        <v>TK</v>
      </c>
      <c r="C245" s="5" t="s">
        <v>506</v>
      </c>
      <c r="D245" s="8"/>
      <c r="E245" s="27" t="s">
        <v>507</v>
      </c>
      <c r="F245" s="27">
        <f t="shared" si="16"/>
        <v>10</v>
      </c>
      <c r="G245" s="134"/>
      <c r="H245" s="143"/>
      <c r="I245" s="37"/>
      <c r="J245" s="57"/>
      <c r="K245" s="169"/>
      <c r="L245" s="169"/>
      <c r="M245" s="170"/>
      <c r="N245" s="169"/>
      <c r="O245" s="169"/>
      <c r="P245" s="170"/>
      <c r="Q245" s="171"/>
      <c r="R245" s="169"/>
      <c r="S245" s="170"/>
      <c r="T245" s="169"/>
      <c r="U245" s="169"/>
      <c r="V245" s="170"/>
    </row>
    <row r="246" spans="1:28" ht="15.75" customHeight="1">
      <c r="A246" s="5">
        <v>432</v>
      </c>
      <c r="B246" s="5" t="str">
        <f t="shared" si="20"/>
        <v>TK</v>
      </c>
      <c r="C246" s="5" t="s">
        <v>118</v>
      </c>
      <c r="D246" s="8"/>
      <c r="E246" s="27" t="s">
        <v>508</v>
      </c>
      <c r="F246" s="27">
        <f t="shared" si="16"/>
        <v>10</v>
      </c>
      <c r="G246" s="134" t="s">
        <v>1553</v>
      </c>
      <c r="H246" s="143"/>
      <c r="I246" s="37"/>
      <c r="J246" s="57"/>
      <c r="K246" s="169"/>
      <c r="L246" s="169"/>
      <c r="M246" s="170"/>
      <c r="N246" s="169"/>
      <c r="O246" s="169"/>
      <c r="P246" s="170"/>
      <c r="Q246" s="171" t="s">
        <v>112</v>
      </c>
      <c r="R246" s="169" t="s">
        <v>1554</v>
      </c>
      <c r="S246" s="170" t="s">
        <v>1164</v>
      </c>
      <c r="T246" s="169"/>
      <c r="U246" s="169"/>
      <c r="V246" s="170"/>
    </row>
    <row r="247" spans="1:28" ht="15.75" customHeight="1">
      <c r="A247" s="5">
        <v>432</v>
      </c>
      <c r="B247" s="5" t="str">
        <f t="shared" si="20"/>
        <v>TK</v>
      </c>
      <c r="C247" s="5" t="s">
        <v>188</v>
      </c>
      <c r="D247" s="8"/>
      <c r="E247" s="27" t="s">
        <v>509</v>
      </c>
      <c r="F247" s="27">
        <f t="shared" si="16"/>
        <v>22</v>
      </c>
      <c r="G247" s="134"/>
      <c r="H247" s="143"/>
      <c r="I247" s="37"/>
      <c r="J247" s="57"/>
      <c r="K247" s="169"/>
      <c r="L247" s="169"/>
      <c r="M247" s="170"/>
      <c r="N247" s="169"/>
      <c r="O247" s="169"/>
      <c r="P247" s="170"/>
      <c r="Q247" s="171"/>
      <c r="R247" s="169"/>
      <c r="S247" s="170"/>
      <c r="T247" s="169"/>
      <c r="U247" s="169"/>
      <c r="V247" s="170"/>
    </row>
    <row r="248" spans="1:28" ht="15.75" customHeight="1">
      <c r="A248" s="5">
        <v>432</v>
      </c>
      <c r="B248" s="5" t="str">
        <f t="shared" si="20"/>
        <v>TK</v>
      </c>
      <c r="C248" s="5" t="s">
        <v>169</v>
      </c>
      <c r="D248" s="8"/>
      <c r="E248" s="27" t="s">
        <v>510</v>
      </c>
      <c r="F248" s="27">
        <f t="shared" si="16"/>
        <v>17</v>
      </c>
      <c r="G248" s="134" t="s">
        <v>1243</v>
      </c>
      <c r="H248" s="143" t="s">
        <v>1247</v>
      </c>
      <c r="I248" s="37"/>
      <c r="J248" s="57"/>
      <c r="K248" s="169"/>
      <c r="L248" s="169"/>
      <c r="M248" s="170"/>
      <c r="N248" s="169"/>
      <c r="O248" s="169"/>
      <c r="P248" s="170"/>
      <c r="Q248" s="171"/>
      <c r="R248" s="169"/>
      <c r="S248" s="170"/>
      <c r="T248" s="169" t="s">
        <v>1246</v>
      </c>
      <c r="U248" s="169"/>
      <c r="V248" s="170" t="s">
        <v>1164</v>
      </c>
      <c r="W248" s="20">
        <v>1</v>
      </c>
      <c r="X248" s="20" t="s">
        <v>1818</v>
      </c>
    </row>
    <row r="249" spans="1:28" ht="15.75" customHeight="1">
      <c r="A249" s="5">
        <v>432</v>
      </c>
      <c r="B249" s="5" t="str">
        <f t="shared" si="20"/>
        <v>TK</v>
      </c>
      <c r="C249" s="5" t="s">
        <v>300</v>
      </c>
      <c r="D249" s="8"/>
      <c r="E249" s="27" t="s">
        <v>511</v>
      </c>
      <c r="F249" s="27">
        <f t="shared" si="16"/>
        <v>11</v>
      </c>
      <c r="G249" s="134"/>
      <c r="H249" s="143"/>
      <c r="I249" s="37"/>
      <c r="J249" s="57"/>
      <c r="K249" s="169"/>
      <c r="L249" s="169"/>
      <c r="M249" s="170"/>
      <c r="N249" s="169"/>
      <c r="O249" s="169"/>
      <c r="P249" s="170"/>
      <c r="Q249" s="171"/>
      <c r="R249" s="169"/>
      <c r="S249" s="170"/>
      <c r="T249" s="169"/>
      <c r="U249" s="169"/>
      <c r="V249" s="170"/>
    </row>
    <row r="250" spans="1:28" ht="15.75" customHeight="1">
      <c r="A250" s="5">
        <v>432</v>
      </c>
      <c r="B250" s="5" t="str">
        <f t="shared" si="20"/>
        <v>TK</v>
      </c>
      <c r="C250" s="5" t="s">
        <v>111</v>
      </c>
      <c r="D250" s="8"/>
      <c r="E250" s="27" t="s">
        <v>512</v>
      </c>
      <c r="F250" s="27">
        <f t="shared" si="16"/>
        <v>12</v>
      </c>
      <c r="G250" s="134"/>
      <c r="H250" s="143"/>
      <c r="I250" s="37"/>
      <c r="J250" s="57"/>
      <c r="K250" s="169"/>
      <c r="L250" s="169"/>
      <c r="M250" s="170"/>
      <c r="N250" s="169"/>
      <c r="O250" s="169"/>
      <c r="P250" s="170"/>
      <c r="Q250" s="171"/>
      <c r="R250" s="169"/>
      <c r="S250" s="170"/>
      <c r="T250" s="169"/>
      <c r="U250" s="169"/>
      <c r="V250" s="170"/>
    </row>
    <row r="251" spans="1:28" ht="15.75" customHeight="1">
      <c r="A251" s="5">
        <v>432</v>
      </c>
      <c r="B251" s="5" t="str">
        <f t="shared" si="20"/>
        <v>TK</v>
      </c>
      <c r="C251" s="5" t="s">
        <v>518</v>
      </c>
      <c r="D251" s="8"/>
      <c r="E251" s="27" t="s">
        <v>519</v>
      </c>
      <c r="F251" s="27">
        <f t="shared" si="16"/>
        <v>10</v>
      </c>
      <c r="G251" s="134"/>
      <c r="H251" s="143"/>
      <c r="I251" s="37"/>
      <c r="J251" s="57"/>
      <c r="K251" s="169"/>
      <c r="L251" s="169"/>
      <c r="M251" s="170"/>
      <c r="N251" s="169"/>
      <c r="O251" s="169"/>
      <c r="P251" s="170"/>
      <c r="Q251" s="171"/>
      <c r="R251" s="169"/>
      <c r="S251" s="169"/>
      <c r="T251" s="169"/>
      <c r="U251" s="169"/>
      <c r="V251" s="169"/>
    </row>
    <row r="252" spans="1:28" ht="15.75" customHeight="1">
      <c r="A252" s="5">
        <v>432</v>
      </c>
      <c r="B252" s="5" t="str">
        <f t="shared" si="20"/>
        <v>TK</v>
      </c>
      <c r="C252" s="5" t="s">
        <v>513</v>
      </c>
      <c r="D252" s="8"/>
      <c r="E252" s="27" t="s">
        <v>514</v>
      </c>
      <c r="F252" s="27">
        <f t="shared" si="16"/>
        <v>18</v>
      </c>
      <c r="G252" s="134"/>
      <c r="H252" s="143"/>
      <c r="I252" s="37"/>
      <c r="J252" s="57"/>
      <c r="K252" s="169"/>
      <c r="L252" s="169"/>
      <c r="M252" s="170"/>
      <c r="N252" s="169"/>
      <c r="O252" s="169"/>
      <c r="P252" s="170"/>
      <c r="Q252" s="171"/>
      <c r="R252" s="169"/>
      <c r="S252" s="169"/>
      <c r="T252" s="169"/>
      <c r="U252" s="169"/>
      <c r="V252" s="169"/>
    </row>
    <row r="253" spans="1:28" ht="15.75" customHeight="1">
      <c r="A253" s="5">
        <v>432</v>
      </c>
      <c r="B253" s="5" t="str">
        <f t="shared" si="20"/>
        <v>TK</v>
      </c>
      <c r="C253" s="5" t="s">
        <v>201</v>
      </c>
      <c r="D253" s="8"/>
      <c r="E253" s="27" t="s">
        <v>200</v>
      </c>
      <c r="F253" s="27">
        <f t="shared" si="16"/>
        <v>18</v>
      </c>
      <c r="G253" s="134"/>
      <c r="H253" s="143"/>
      <c r="I253" s="37"/>
      <c r="J253" s="57"/>
      <c r="K253" s="169"/>
      <c r="L253" s="169"/>
      <c r="M253" s="170"/>
      <c r="N253" s="169"/>
      <c r="O253" s="169"/>
      <c r="P253" s="170"/>
      <c r="Q253" s="172" t="s">
        <v>202</v>
      </c>
      <c r="R253" s="169" t="s">
        <v>203</v>
      </c>
      <c r="S253" s="170" t="s">
        <v>1164</v>
      </c>
      <c r="T253" s="169"/>
      <c r="U253" s="169"/>
      <c r="V253" s="170"/>
    </row>
    <row r="254" spans="1:28" s="14" customFormat="1" ht="15.75" customHeight="1">
      <c r="A254" s="118">
        <v>432</v>
      </c>
      <c r="B254" s="118" t="s">
        <v>186</v>
      </c>
      <c r="C254" s="118" t="s">
        <v>201</v>
      </c>
      <c r="D254" s="75" t="s">
        <v>173</v>
      </c>
      <c r="E254" s="150" t="s">
        <v>463</v>
      </c>
      <c r="F254" s="27" t="s">
        <v>463</v>
      </c>
      <c r="G254" s="151" t="s">
        <v>1762</v>
      </c>
      <c r="H254" s="152" t="s">
        <v>839</v>
      </c>
      <c r="I254" s="28"/>
      <c r="J254" s="161"/>
      <c r="K254" s="175"/>
      <c r="L254" s="175"/>
      <c r="M254" s="176"/>
      <c r="N254" s="175"/>
      <c r="O254" s="175"/>
      <c r="P254" s="176"/>
      <c r="Q254" s="186"/>
      <c r="R254" s="175"/>
      <c r="S254" s="176"/>
      <c r="T254" s="175"/>
      <c r="U254" s="175"/>
      <c r="V254" s="176"/>
      <c r="W254" s="20">
        <v>1</v>
      </c>
      <c r="X254" s="20" t="s">
        <v>1774</v>
      </c>
      <c r="Y254" s="117"/>
      <c r="Z254" s="117"/>
      <c r="AA254" s="117"/>
      <c r="AB254" s="117"/>
    </row>
    <row r="255" spans="1:28" ht="15.75" customHeight="1">
      <c r="A255" s="5">
        <v>432</v>
      </c>
      <c r="B255" s="5" t="str">
        <f>B253</f>
        <v>TK</v>
      </c>
      <c r="C255" s="5" t="s">
        <v>270</v>
      </c>
      <c r="D255" s="8"/>
      <c r="E255" s="27" t="s">
        <v>515</v>
      </c>
      <c r="F255" s="27">
        <f t="shared" si="16"/>
        <v>9</v>
      </c>
      <c r="G255" s="134"/>
      <c r="H255" s="143"/>
      <c r="I255" s="37"/>
      <c r="J255" s="57"/>
      <c r="K255" s="169"/>
      <c r="L255" s="169"/>
      <c r="M255" s="170"/>
      <c r="N255" s="169"/>
      <c r="O255" s="169"/>
      <c r="P255" s="170"/>
      <c r="Q255" s="171"/>
      <c r="R255" s="169"/>
      <c r="S255" s="170"/>
      <c r="T255" s="169"/>
      <c r="U255" s="169"/>
      <c r="V255" s="170"/>
    </row>
    <row r="256" spans="1:28" ht="135">
      <c r="A256" s="5">
        <v>432</v>
      </c>
      <c r="B256" s="5" t="str">
        <f t="shared" si="20"/>
        <v>TK</v>
      </c>
      <c r="C256" s="8" t="str">
        <f>C255</f>
        <v>KN</v>
      </c>
      <c r="D256" s="8" t="s">
        <v>199</v>
      </c>
      <c r="E256" s="27" t="s">
        <v>383</v>
      </c>
      <c r="F256" s="27">
        <f t="shared" si="16"/>
        <v>20</v>
      </c>
      <c r="G256" s="134"/>
      <c r="H256" s="143"/>
      <c r="I256" s="37"/>
      <c r="J256" s="57"/>
      <c r="K256" s="169"/>
      <c r="L256" s="169"/>
      <c r="M256" s="170"/>
      <c r="N256" s="169"/>
      <c r="O256" s="169"/>
      <c r="P256" s="170"/>
      <c r="Q256" s="173" t="s">
        <v>1714</v>
      </c>
      <c r="R256" s="173" t="s">
        <v>1783</v>
      </c>
      <c r="S256" s="170" t="s">
        <v>1164</v>
      </c>
      <c r="T256" s="63"/>
      <c r="U256" s="63"/>
      <c r="V256" s="170"/>
      <c r="W256" s="20">
        <v>1</v>
      </c>
      <c r="X256" s="20" t="s">
        <v>1784</v>
      </c>
    </row>
    <row r="257" spans="1:28" s="14" customFormat="1" ht="15.75" customHeight="1">
      <c r="A257" s="5">
        <v>432</v>
      </c>
      <c r="B257" s="5" t="str">
        <f t="shared" si="20"/>
        <v>TK</v>
      </c>
      <c r="C257" s="8" t="str">
        <f>C256</f>
        <v>KN</v>
      </c>
      <c r="D257" s="8" t="s">
        <v>337</v>
      </c>
      <c r="E257" s="27" t="s">
        <v>1604</v>
      </c>
      <c r="F257" s="27">
        <f t="shared" si="16"/>
        <v>18</v>
      </c>
      <c r="G257" s="134" t="s">
        <v>1243</v>
      </c>
      <c r="H257" s="143" t="s">
        <v>1184</v>
      </c>
      <c r="I257" s="37"/>
      <c r="J257" s="57"/>
      <c r="K257" s="169"/>
      <c r="L257" s="169"/>
      <c r="M257" s="170"/>
      <c r="N257" s="169"/>
      <c r="O257" s="169"/>
      <c r="P257" s="170"/>
      <c r="Q257" s="171" t="s">
        <v>109</v>
      </c>
      <c r="R257" s="169" t="s">
        <v>1760</v>
      </c>
      <c r="S257" s="170" t="s">
        <v>1164</v>
      </c>
      <c r="T257" s="169"/>
      <c r="U257" s="169"/>
      <c r="V257" s="170"/>
      <c r="W257" s="20">
        <v>1</v>
      </c>
      <c r="X257" s="20" t="s">
        <v>1761</v>
      </c>
      <c r="Y257" s="117"/>
      <c r="Z257" s="117"/>
      <c r="AA257" s="117"/>
      <c r="AB257" s="117"/>
    </row>
    <row r="258" spans="1:28" ht="15.75" customHeight="1">
      <c r="A258" s="5">
        <v>432</v>
      </c>
      <c r="B258" s="5" t="str">
        <f t="shared" si="20"/>
        <v>TK</v>
      </c>
      <c r="C258" s="5" t="s">
        <v>91</v>
      </c>
      <c r="D258" s="8"/>
      <c r="E258" s="27" t="s">
        <v>516</v>
      </c>
      <c r="F258" s="27">
        <f t="shared" si="16"/>
        <v>12</v>
      </c>
      <c r="G258" s="134"/>
      <c r="H258" s="143"/>
      <c r="I258" s="37"/>
      <c r="J258" s="57"/>
      <c r="K258" s="169"/>
      <c r="L258" s="169"/>
      <c r="M258" s="170"/>
      <c r="N258" s="169"/>
      <c r="O258" s="169"/>
      <c r="P258" s="170"/>
      <c r="Q258" s="171"/>
      <c r="R258" s="169"/>
      <c r="S258" s="170"/>
      <c r="T258" s="169"/>
      <c r="U258" s="169"/>
      <c r="V258" s="170"/>
    </row>
    <row r="259" spans="1:28" ht="15.75" customHeight="1">
      <c r="A259" s="5">
        <v>432</v>
      </c>
      <c r="B259" s="5" t="str">
        <f t="shared" si="20"/>
        <v>TK</v>
      </c>
      <c r="C259" s="5" t="s">
        <v>520</v>
      </c>
      <c r="D259" s="8"/>
      <c r="E259" s="27" t="s">
        <v>521</v>
      </c>
      <c r="F259" s="27">
        <f t="shared" si="16"/>
        <v>24</v>
      </c>
      <c r="G259" s="134" t="s">
        <v>1333</v>
      </c>
      <c r="H259" s="143" t="s">
        <v>1341</v>
      </c>
      <c r="I259" s="37" t="s">
        <v>1340</v>
      </c>
      <c r="J259" s="57"/>
      <c r="K259" s="169"/>
      <c r="L259" s="169"/>
      <c r="M259" s="170"/>
      <c r="N259" s="169"/>
      <c r="O259" s="169"/>
      <c r="P259" s="170"/>
      <c r="Q259" s="171"/>
      <c r="R259" s="169"/>
      <c r="S259" s="170"/>
      <c r="T259" s="169"/>
      <c r="U259" s="169"/>
      <c r="V259" s="170"/>
    </row>
    <row r="260" spans="1:28" ht="15.75" customHeight="1">
      <c r="A260" s="5">
        <v>432</v>
      </c>
      <c r="B260" s="5" t="str">
        <f t="shared" si="20"/>
        <v>TK</v>
      </c>
      <c r="C260" s="5" t="s">
        <v>522</v>
      </c>
      <c r="D260" s="8"/>
      <c r="E260" s="27" t="s">
        <v>523</v>
      </c>
      <c r="F260" s="27">
        <f t="shared" si="16"/>
        <v>24</v>
      </c>
      <c r="G260" s="134" t="s">
        <v>1195</v>
      </c>
      <c r="H260" s="143" t="s">
        <v>1204</v>
      </c>
      <c r="I260" s="37"/>
      <c r="J260" s="57"/>
      <c r="K260" s="169" t="s">
        <v>187</v>
      </c>
      <c r="L260" s="169" t="s">
        <v>4</v>
      </c>
      <c r="M260" s="170" t="s">
        <v>1144</v>
      </c>
      <c r="N260" s="169"/>
      <c r="O260" s="169"/>
      <c r="P260" s="169"/>
      <c r="Q260" s="171"/>
      <c r="R260" s="169"/>
      <c r="S260" s="170"/>
      <c r="T260" s="169"/>
      <c r="U260" s="169"/>
      <c r="V260" s="170"/>
    </row>
    <row r="261" spans="1:28" ht="15.75" customHeight="1">
      <c r="A261" s="5">
        <v>432</v>
      </c>
      <c r="B261" s="5" t="str">
        <f t="shared" si="20"/>
        <v>TK</v>
      </c>
      <c r="C261" s="5" t="s">
        <v>195</v>
      </c>
      <c r="D261" s="8"/>
      <c r="E261" s="27" t="s">
        <v>524</v>
      </c>
      <c r="F261" s="27">
        <f t="shared" si="16"/>
        <v>11</v>
      </c>
      <c r="G261" s="134" t="s">
        <v>1581</v>
      </c>
      <c r="H261" s="143" t="s">
        <v>1583</v>
      </c>
      <c r="I261" s="37"/>
      <c r="J261" s="57"/>
      <c r="K261" s="169"/>
      <c r="L261" s="169"/>
      <c r="M261" s="170"/>
      <c r="N261" s="169"/>
      <c r="O261" s="169"/>
      <c r="P261" s="169"/>
      <c r="Q261" s="171" t="s">
        <v>112</v>
      </c>
      <c r="R261" s="169" t="s">
        <v>1582</v>
      </c>
      <c r="S261" s="169" t="s">
        <v>1164</v>
      </c>
      <c r="T261" s="169"/>
      <c r="U261" s="169"/>
      <c r="V261" s="169"/>
    </row>
    <row r="262" spans="1:28" ht="15.75" customHeight="1">
      <c r="A262" s="63">
        <v>433</v>
      </c>
      <c r="B262" s="5"/>
      <c r="C262" s="5"/>
      <c r="D262" s="8"/>
      <c r="E262" s="71" t="s">
        <v>525</v>
      </c>
      <c r="F262" s="27">
        <f t="shared" si="16"/>
        <v>11</v>
      </c>
      <c r="G262" s="134"/>
      <c r="H262" s="143"/>
      <c r="I262" s="37"/>
      <c r="J262" s="57"/>
      <c r="K262" s="169"/>
      <c r="L262" s="169"/>
      <c r="M262" s="170"/>
      <c r="N262" s="169"/>
      <c r="O262" s="169"/>
      <c r="P262" s="170"/>
      <c r="Q262" s="171"/>
      <c r="R262" s="169"/>
      <c r="S262" s="170"/>
      <c r="T262" s="169"/>
      <c r="U262" s="169"/>
      <c r="V262" s="170"/>
    </row>
    <row r="263" spans="1:28" ht="15.75" customHeight="1">
      <c r="A263" s="5">
        <v>433</v>
      </c>
      <c r="B263" s="5" t="s">
        <v>188</v>
      </c>
      <c r="C263" s="8"/>
      <c r="D263" s="8"/>
      <c r="E263" s="27" t="s">
        <v>526</v>
      </c>
      <c r="F263" s="27">
        <f t="shared" si="16"/>
        <v>35</v>
      </c>
      <c r="G263" s="134"/>
      <c r="H263" s="143"/>
      <c r="I263" s="37"/>
      <c r="J263" s="57"/>
      <c r="K263" s="169"/>
      <c r="L263" s="169"/>
      <c r="M263" s="170"/>
      <c r="N263" s="169"/>
      <c r="O263" s="169"/>
      <c r="P263" s="170"/>
      <c r="Q263" s="171"/>
      <c r="R263" s="169"/>
      <c r="S263" s="170"/>
      <c r="T263" s="169"/>
      <c r="U263" s="169"/>
      <c r="V263" s="170"/>
    </row>
    <row r="264" spans="1:28" ht="15.75" customHeight="1">
      <c r="A264" s="5">
        <v>433</v>
      </c>
      <c r="B264" s="5" t="str">
        <f t="shared" ref="B264:B277" si="21">B263</f>
        <v>KL</v>
      </c>
      <c r="C264" s="5" t="s">
        <v>506</v>
      </c>
      <c r="D264" s="8"/>
      <c r="E264" s="27" t="s">
        <v>507</v>
      </c>
      <c r="F264" s="27">
        <f t="shared" si="16"/>
        <v>10</v>
      </c>
      <c r="G264" s="134"/>
      <c r="H264" s="143"/>
      <c r="I264" s="37"/>
      <c r="J264" s="57"/>
      <c r="K264" s="169"/>
      <c r="L264" s="169"/>
      <c r="M264" s="170"/>
      <c r="N264" s="169" t="s">
        <v>185</v>
      </c>
      <c r="O264" s="169" t="s">
        <v>4</v>
      </c>
      <c r="P264" s="176" t="s">
        <v>1067</v>
      </c>
      <c r="Q264" s="171"/>
      <c r="R264" s="169"/>
      <c r="S264" s="170"/>
      <c r="T264" s="169"/>
      <c r="U264" s="169"/>
      <c r="V264" s="170"/>
      <c r="W264" s="20">
        <v>1</v>
      </c>
      <c r="X264" s="20" t="s">
        <v>1778</v>
      </c>
    </row>
    <row r="265" spans="1:28" ht="15.75" customHeight="1">
      <c r="A265" s="5">
        <v>433</v>
      </c>
      <c r="B265" s="5" t="str">
        <f t="shared" si="21"/>
        <v>KL</v>
      </c>
      <c r="C265" s="5" t="s">
        <v>118</v>
      </c>
      <c r="D265" s="8"/>
      <c r="E265" s="27" t="s">
        <v>508</v>
      </c>
      <c r="F265" s="27">
        <f t="shared" si="16"/>
        <v>10</v>
      </c>
      <c r="G265" s="134"/>
      <c r="H265" s="143"/>
      <c r="I265" s="37"/>
      <c r="J265" s="57"/>
      <c r="K265" s="169"/>
      <c r="L265" s="169"/>
      <c r="M265" s="170"/>
      <c r="N265" s="169"/>
      <c r="O265" s="169"/>
      <c r="P265" s="170"/>
      <c r="Q265" s="171"/>
      <c r="R265" s="169"/>
      <c r="S265" s="170"/>
      <c r="T265" s="169"/>
      <c r="U265" s="169"/>
      <c r="V265" s="170"/>
    </row>
    <row r="266" spans="1:28" ht="15.75" customHeight="1">
      <c r="A266" s="5">
        <v>433</v>
      </c>
      <c r="B266" s="5" t="str">
        <f t="shared" si="21"/>
        <v>KL</v>
      </c>
      <c r="C266" s="5" t="s">
        <v>188</v>
      </c>
      <c r="D266" s="8"/>
      <c r="E266" s="27" t="s">
        <v>509</v>
      </c>
      <c r="F266" s="27">
        <f t="shared" si="16"/>
        <v>22</v>
      </c>
      <c r="G266" s="134"/>
      <c r="H266" s="143"/>
      <c r="I266" s="37"/>
      <c r="J266" s="57"/>
      <c r="K266" s="169"/>
      <c r="L266" s="169"/>
      <c r="M266" s="170"/>
      <c r="N266" s="169"/>
      <c r="O266" s="169"/>
      <c r="P266" s="170"/>
      <c r="Q266" s="171"/>
      <c r="R266" s="169"/>
      <c r="S266" s="170"/>
      <c r="T266" s="169"/>
      <c r="U266" s="169"/>
      <c r="V266" s="170"/>
    </row>
    <row r="267" spans="1:28" ht="15.75" customHeight="1">
      <c r="A267" s="5">
        <v>433</v>
      </c>
      <c r="B267" s="5" t="str">
        <f t="shared" si="21"/>
        <v>KL</v>
      </c>
      <c r="C267" s="5" t="s">
        <v>169</v>
      </c>
      <c r="D267" s="8"/>
      <c r="E267" s="27" t="s">
        <v>510</v>
      </c>
      <c r="F267" s="27">
        <f t="shared" si="16"/>
        <v>17</v>
      </c>
      <c r="G267" s="134" t="s">
        <v>1243</v>
      </c>
      <c r="H267" s="143" t="s">
        <v>1247</v>
      </c>
      <c r="I267" s="37"/>
      <c r="J267" s="57"/>
      <c r="K267" s="169"/>
      <c r="L267" s="169"/>
      <c r="M267" s="170"/>
      <c r="N267" s="169"/>
      <c r="O267" s="169"/>
      <c r="P267" s="170"/>
      <c r="Q267" s="171"/>
      <c r="R267" s="169"/>
      <c r="S267" s="170"/>
      <c r="T267" s="169" t="s">
        <v>1246</v>
      </c>
      <c r="U267" s="169"/>
      <c r="V267" s="170" t="s">
        <v>1164</v>
      </c>
      <c r="W267" s="20">
        <v>1</v>
      </c>
      <c r="X267" s="20" t="s">
        <v>1818</v>
      </c>
    </row>
    <row r="268" spans="1:28" ht="15.75" customHeight="1">
      <c r="A268" s="5">
        <v>433</v>
      </c>
      <c r="B268" s="5" t="str">
        <f t="shared" si="21"/>
        <v>KL</v>
      </c>
      <c r="C268" s="5" t="s">
        <v>300</v>
      </c>
      <c r="D268" s="8"/>
      <c r="E268" s="27" t="s">
        <v>511</v>
      </c>
      <c r="F268" s="27">
        <f t="shared" si="16"/>
        <v>11</v>
      </c>
      <c r="G268" s="134"/>
      <c r="H268" s="143"/>
      <c r="I268" s="37"/>
      <c r="J268" s="57"/>
      <c r="K268" s="169"/>
      <c r="L268" s="169"/>
      <c r="M268" s="170"/>
      <c r="N268" s="169"/>
      <c r="O268" s="169"/>
      <c r="P268" s="170"/>
      <c r="Q268" s="171"/>
      <c r="R268" s="169"/>
      <c r="S268" s="170"/>
      <c r="T268" s="169"/>
      <c r="U268" s="169"/>
      <c r="V268" s="170"/>
    </row>
    <row r="269" spans="1:28" ht="15.75" customHeight="1">
      <c r="A269" s="5">
        <v>433</v>
      </c>
      <c r="B269" s="5" t="str">
        <f t="shared" si="21"/>
        <v>KL</v>
      </c>
      <c r="C269" s="5" t="s">
        <v>111</v>
      </c>
      <c r="D269" s="8"/>
      <c r="E269" s="27" t="s">
        <v>512</v>
      </c>
      <c r="F269" s="27">
        <f t="shared" si="16"/>
        <v>12</v>
      </c>
      <c r="G269" s="134"/>
      <c r="H269" s="143"/>
      <c r="I269" s="37"/>
      <c r="J269" s="57"/>
      <c r="K269" s="169"/>
      <c r="L269" s="169"/>
      <c r="M269" s="170"/>
      <c r="N269" s="169"/>
      <c r="O269" s="169"/>
      <c r="P269" s="170"/>
      <c r="Q269" s="171"/>
      <c r="R269" s="169"/>
      <c r="S269" s="170"/>
      <c r="T269" s="169"/>
      <c r="U269" s="169"/>
      <c r="V269" s="170"/>
    </row>
    <row r="270" spans="1:28" ht="15.75" customHeight="1">
      <c r="A270" s="5">
        <v>433</v>
      </c>
      <c r="B270" s="5" t="str">
        <f t="shared" si="21"/>
        <v>KL</v>
      </c>
      <c r="C270" s="5" t="s">
        <v>518</v>
      </c>
      <c r="D270" s="8"/>
      <c r="E270" s="27" t="s">
        <v>519</v>
      </c>
      <c r="F270" s="27">
        <f t="shared" si="16"/>
        <v>10</v>
      </c>
      <c r="G270" s="134"/>
      <c r="H270" s="143"/>
      <c r="I270" s="37"/>
      <c r="J270" s="57"/>
      <c r="K270" s="169"/>
      <c r="L270" s="169"/>
      <c r="M270" s="170"/>
      <c r="N270" s="169"/>
      <c r="O270" s="169"/>
      <c r="P270" s="170"/>
      <c r="Q270" s="171"/>
      <c r="R270" s="169"/>
      <c r="S270" s="170"/>
      <c r="T270" s="169"/>
      <c r="U270" s="169"/>
      <c r="V270" s="170"/>
    </row>
    <row r="271" spans="1:28" ht="15.75" customHeight="1">
      <c r="A271" s="5">
        <v>433</v>
      </c>
      <c r="B271" s="5" t="str">
        <f t="shared" si="21"/>
        <v>KL</v>
      </c>
      <c r="C271" s="5" t="s">
        <v>195</v>
      </c>
      <c r="D271" s="8"/>
      <c r="E271" s="27" t="s">
        <v>524</v>
      </c>
      <c r="F271" s="27">
        <f t="shared" si="16"/>
        <v>11</v>
      </c>
      <c r="G271" s="134"/>
      <c r="H271" s="143"/>
      <c r="I271" s="37"/>
      <c r="J271" s="57"/>
      <c r="K271" s="169"/>
      <c r="L271" s="169"/>
      <c r="M271" s="170"/>
      <c r="N271" s="169"/>
      <c r="O271" s="169"/>
      <c r="P271" s="170"/>
      <c r="Q271" s="171"/>
      <c r="R271" s="169"/>
      <c r="S271" s="170"/>
      <c r="T271" s="169"/>
      <c r="U271" s="169"/>
      <c r="V271" s="170"/>
    </row>
    <row r="272" spans="1:28" ht="15.75" customHeight="1">
      <c r="A272" s="5">
        <v>433</v>
      </c>
      <c r="B272" s="5" t="str">
        <f t="shared" si="21"/>
        <v>KL</v>
      </c>
      <c r="C272" s="5" t="s">
        <v>197</v>
      </c>
      <c r="D272" s="8"/>
      <c r="E272" s="27" t="s">
        <v>527</v>
      </c>
      <c r="F272" s="27">
        <f t="shared" ref="F272:F342" si="22">LEN(E272)</f>
        <v>13</v>
      </c>
      <c r="G272" s="134"/>
      <c r="H272" s="143"/>
      <c r="I272" s="37"/>
      <c r="J272" s="57"/>
      <c r="K272" s="169"/>
      <c r="L272" s="169"/>
      <c r="M272" s="170"/>
      <c r="N272" s="169"/>
      <c r="O272" s="169"/>
      <c r="P272" s="170"/>
      <c r="Q272" s="171"/>
      <c r="R272" s="169"/>
      <c r="S272" s="170"/>
      <c r="T272" s="169"/>
      <c r="U272" s="169"/>
      <c r="V272" s="170"/>
    </row>
    <row r="273" spans="1:28" ht="15.75" customHeight="1">
      <c r="A273" s="5">
        <v>433</v>
      </c>
      <c r="B273" s="5" t="str">
        <f t="shared" si="21"/>
        <v>KL</v>
      </c>
      <c r="C273" s="5" t="s">
        <v>513</v>
      </c>
      <c r="D273" s="8"/>
      <c r="E273" s="27" t="s">
        <v>514</v>
      </c>
      <c r="F273" s="27">
        <f t="shared" si="22"/>
        <v>18</v>
      </c>
      <c r="G273" s="134"/>
      <c r="H273" s="143"/>
      <c r="I273" s="37"/>
      <c r="J273" s="57"/>
      <c r="K273" s="169"/>
      <c r="L273" s="169"/>
      <c r="M273" s="170"/>
      <c r="N273" s="169"/>
      <c r="O273" s="169"/>
      <c r="P273" s="170"/>
      <c r="Q273" s="172" t="s">
        <v>202</v>
      </c>
      <c r="R273" s="169" t="s">
        <v>203</v>
      </c>
      <c r="S273" s="170" t="s">
        <v>1164</v>
      </c>
      <c r="T273" s="169"/>
      <c r="U273" s="169"/>
      <c r="V273" s="170"/>
    </row>
    <row r="274" spans="1:28" ht="15.75" customHeight="1">
      <c r="A274" s="5">
        <v>433</v>
      </c>
      <c r="B274" s="5" t="str">
        <f t="shared" si="21"/>
        <v>KL</v>
      </c>
      <c r="C274" s="5" t="s">
        <v>201</v>
      </c>
      <c r="D274" s="8"/>
      <c r="E274" s="27" t="s">
        <v>200</v>
      </c>
      <c r="F274" s="27">
        <f t="shared" si="22"/>
        <v>18</v>
      </c>
      <c r="G274" s="134"/>
      <c r="H274" s="143"/>
      <c r="I274" s="37"/>
      <c r="J274" s="57"/>
      <c r="K274" s="169"/>
      <c r="L274" s="169"/>
      <c r="M274" s="170"/>
      <c r="N274" s="169"/>
      <c r="O274" s="169"/>
      <c r="P274" s="170"/>
      <c r="Q274" s="171"/>
      <c r="R274" s="169"/>
      <c r="S274" s="170"/>
      <c r="T274" s="169"/>
      <c r="U274" s="169"/>
      <c r="V274" s="170"/>
    </row>
    <row r="275" spans="1:28" ht="135">
      <c r="A275" s="5">
        <v>433</v>
      </c>
      <c r="B275" s="5" t="str">
        <f t="shared" si="21"/>
        <v>KL</v>
      </c>
      <c r="C275" s="8" t="str">
        <f>C274</f>
        <v>WR</v>
      </c>
      <c r="D275" s="8" t="s">
        <v>199</v>
      </c>
      <c r="E275" s="27" t="s">
        <v>383</v>
      </c>
      <c r="F275" s="27">
        <f t="shared" si="22"/>
        <v>20</v>
      </c>
      <c r="G275" s="134"/>
      <c r="H275" s="143"/>
      <c r="I275" s="37"/>
      <c r="J275" s="57"/>
      <c r="K275" s="169"/>
      <c r="L275" s="169"/>
      <c r="M275" s="170"/>
      <c r="N275" s="169"/>
      <c r="O275" s="169"/>
      <c r="P275" s="170"/>
      <c r="Q275" s="173" t="s">
        <v>1714</v>
      </c>
      <c r="R275" s="173" t="s">
        <v>1783</v>
      </c>
      <c r="S275" s="170" t="s">
        <v>1164</v>
      </c>
      <c r="T275" s="63"/>
      <c r="U275" s="63"/>
      <c r="V275" s="170"/>
      <c r="W275" s="20">
        <v>1</v>
      </c>
      <c r="X275" s="20" t="s">
        <v>1784</v>
      </c>
    </row>
    <row r="276" spans="1:28" ht="15.75" customHeight="1">
      <c r="A276" s="5">
        <v>433</v>
      </c>
      <c r="B276" s="5" t="str">
        <f t="shared" si="21"/>
        <v>KL</v>
      </c>
      <c r="C276" s="5" t="s">
        <v>91</v>
      </c>
      <c r="D276" s="8"/>
      <c r="E276" s="27" t="s">
        <v>516</v>
      </c>
      <c r="F276" s="27">
        <f t="shared" si="22"/>
        <v>12</v>
      </c>
      <c r="G276" s="134"/>
      <c r="H276" s="143"/>
      <c r="I276" s="37"/>
      <c r="J276" s="57"/>
      <c r="K276" s="169"/>
      <c r="L276" s="169"/>
      <c r="M276" s="170"/>
      <c r="N276" s="169"/>
      <c r="O276" s="169"/>
      <c r="P276" s="170"/>
      <c r="Q276" s="171"/>
      <c r="R276" s="169"/>
      <c r="S276" s="170"/>
      <c r="T276" s="169"/>
      <c r="U276" s="169"/>
      <c r="V276" s="170"/>
    </row>
    <row r="277" spans="1:28" ht="15.75" customHeight="1">
      <c r="A277" s="5">
        <v>433</v>
      </c>
      <c r="B277" s="5" t="str">
        <f t="shared" si="21"/>
        <v>KL</v>
      </c>
      <c r="C277" s="5" t="s">
        <v>173</v>
      </c>
      <c r="D277" s="8"/>
      <c r="E277" s="27" t="s">
        <v>379</v>
      </c>
      <c r="F277" s="27">
        <f t="shared" si="22"/>
        <v>34</v>
      </c>
      <c r="G277" s="134"/>
      <c r="H277" s="143"/>
      <c r="I277" s="37"/>
      <c r="J277" s="57"/>
      <c r="K277" s="169"/>
      <c r="L277" s="169"/>
      <c r="M277" s="170"/>
      <c r="N277" s="169"/>
      <c r="O277" s="169"/>
      <c r="P277" s="170"/>
      <c r="Q277" s="171"/>
      <c r="R277" s="169"/>
      <c r="S277" s="170"/>
      <c r="T277" s="169"/>
      <c r="U277" s="169"/>
      <c r="V277" s="170"/>
    </row>
    <row r="278" spans="1:28" ht="15.75" customHeight="1">
      <c r="A278" s="63">
        <v>434</v>
      </c>
      <c r="B278" s="5"/>
      <c r="C278" s="8"/>
      <c r="D278" s="8"/>
      <c r="E278" s="71" t="s">
        <v>44</v>
      </c>
      <c r="F278" s="27">
        <f t="shared" si="22"/>
        <v>12</v>
      </c>
      <c r="G278" s="134"/>
      <c r="H278" s="143"/>
      <c r="I278" s="37"/>
      <c r="J278" s="57"/>
      <c r="K278" s="169"/>
      <c r="L278" s="169"/>
      <c r="M278" s="170"/>
      <c r="N278" s="169"/>
      <c r="O278" s="169"/>
      <c r="P278" s="170"/>
      <c r="Q278" s="171"/>
      <c r="R278" s="169"/>
      <c r="S278" s="170"/>
      <c r="T278" s="169"/>
      <c r="U278" s="169"/>
      <c r="V278" s="170"/>
    </row>
    <row r="279" spans="1:28" ht="15.75" customHeight="1">
      <c r="A279" s="5">
        <v>434</v>
      </c>
      <c r="B279" s="5" t="s">
        <v>528</v>
      </c>
      <c r="C279" s="8"/>
      <c r="D279" s="8"/>
      <c r="E279" s="27" t="s">
        <v>529</v>
      </c>
      <c r="F279" s="27">
        <f t="shared" si="22"/>
        <v>11</v>
      </c>
      <c r="G279" s="134"/>
      <c r="H279" s="143"/>
      <c r="I279" s="37"/>
      <c r="J279" s="57"/>
      <c r="K279" s="169"/>
      <c r="L279" s="169"/>
      <c r="M279" s="170"/>
      <c r="N279" s="169"/>
      <c r="O279" s="169"/>
      <c r="P279" s="170"/>
      <c r="Q279" s="171"/>
      <c r="R279" s="169"/>
      <c r="S279" s="170"/>
      <c r="T279" s="169"/>
      <c r="U279" s="169"/>
      <c r="V279" s="170"/>
      <c r="W279" s="20">
        <v>1</v>
      </c>
      <c r="X279" s="20" t="s">
        <v>1820</v>
      </c>
    </row>
    <row r="280" spans="1:28" ht="15.75" customHeight="1">
      <c r="A280" s="5">
        <v>434</v>
      </c>
      <c r="B280" s="5" t="str">
        <f t="shared" ref="B280:B291" si="23">B279</f>
        <v>KA</v>
      </c>
      <c r="C280" s="5" t="s">
        <v>205</v>
      </c>
      <c r="D280" s="8"/>
      <c r="E280" s="27" t="s">
        <v>530</v>
      </c>
      <c r="F280" s="27">
        <f t="shared" si="22"/>
        <v>13</v>
      </c>
      <c r="G280" s="134"/>
      <c r="H280" s="143"/>
      <c r="I280" s="37"/>
      <c r="J280" s="57"/>
      <c r="K280" s="169" t="s">
        <v>204</v>
      </c>
      <c r="L280" s="169" t="s">
        <v>4</v>
      </c>
      <c r="M280" s="170" t="s">
        <v>1218</v>
      </c>
      <c r="N280" s="169"/>
      <c r="O280" s="169"/>
      <c r="P280" s="170"/>
      <c r="Q280" s="171" t="s">
        <v>1228</v>
      </c>
      <c r="R280" s="169" t="s">
        <v>1224</v>
      </c>
      <c r="S280" s="170" t="s">
        <v>1164</v>
      </c>
      <c r="T280" s="169"/>
      <c r="U280" s="169"/>
      <c r="V280" s="170"/>
    </row>
    <row r="281" spans="1:28" ht="15.75" customHeight="1">
      <c r="A281" s="5">
        <v>434</v>
      </c>
      <c r="B281" s="5" t="str">
        <f t="shared" si="23"/>
        <v>KA</v>
      </c>
      <c r="C281" s="8" t="str">
        <f>C280</f>
        <v>KM</v>
      </c>
      <c r="D281" s="8" t="s">
        <v>159</v>
      </c>
      <c r="E281" s="27" t="s">
        <v>531</v>
      </c>
      <c r="F281" s="27">
        <f t="shared" si="22"/>
        <v>11</v>
      </c>
      <c r="G281" s="134" t="s">
        <v>1446</v>
      </c>
      <c r="H281" s="143" t="s">
        <v>1447</v>
      </c>
      <c r="I281" s="37"/>
      <c r="J281" s="57"/>
      <c r="K281" s="169"/>
      <c r="L281" s="169"/>
      <c r="M281" s="170"/>
      <c r="N281" s="169" t="s">
        <v>206</v>
      </c>
      <c r="O281" s="169" t="s">
        <v>4</v>
      </c>
      <c r="P281" s="170" t="s">
        <v>25</v>
      </c>
      <c r="Q281" s="171" t="s">
        <v>1223</v>
      </c>
      <c r="R281" s="169" t="s">
        <v>1445</v>
      </c>
      <c r="S281" s="170" t="s">
        <v>1164</v>
      </c>
      <c r="T281" s="169" t="s">
        <v>1444</v>
      </c>
      <c r="U281" s="169" t="s">
        <v>4</v>
      </c>
      <c r="V281" s="170" t="s">
        <v>1140</v>
      </c>
    </row>
    <row r="282" spans="1:28" ht="15.75" customHeight="1">
      <c r="A282" s="5">
        <v>434</v>
      </c>
      <c r="B282" s="5" t="str">
        <f t="shared" si="23"/>
        <v>KA</v>
      </c>
      <c r="C282" s="5" t="s">
        <v>532</v>
      </c>
      <c r="D282" s="8"/>
      <c r="E282" s="27" t="s">
        <v>533</v>
      </c>
      <c r="F282" s="27">
        <f t="shared" si="22"/>
        <v>22</v>
      </c>
      <c r="G282" s="134"/>
      <c r="H282" s="143"/>
      <c r="I282" s="37"/>
      <c r="J282" s="57"/>
      <c r="K282" s="169"/>
      <c r="L282" s="169"/>
      <c r="M282" s="170"/>
      <c r="N282" s="169"/>
      <c r="O282" s="169"/>
      <c r="P282" s="170"/>
      <c r="Q282" s="171"/>
      <c r="R282" s="169"/>
      <c r="S282" s="170"/>
      <c r="T282" s="169"/>
      <c r="U282" s="169"/>
      <c r="V282" s="170"/>
    </row>
    <row r="283" spans="1:28" ht="15.75" customHeight="1">
      <c r="A283" s="5">
        <v>434</v>
      </c>
      <c r="B283" s="5" t="str">
        <f t="shared" si="23"/>
        <v>KA</v>
      </c>
      <c r="C283" s="5" t="s">
        <v>129</v>
      </c>
      <c r="D283" s="8"/>
      <c r="E283" s="27" t="s">
        <v>444</v>
      </c>
      <c r="F283" s="27">
        <f t="shared" si="22"/>
        <v>8</v>
      </c>
      <c r="G283" s="134"/>
      <c r="H283" s="143"/>
      <c r="I283" s="37"/>
      <c r="J283" s="57"/>
      <c r="K283" s="169"/>
      <c r="L283" s="169"/>
      <c r="M283" s="170"/>
      <c r="N283" s="169" t="s">
        <v>176</v>
      </c>
      <c r="O283" s="169" t="s">
        <v>4</v>
      </c>
      <c r="P283" s="170" t="s">
        <v>31</v>
      </c>
      <c r="Q283" s="171"/>
      <c r="R283" s="169"/>
      <c r="S283" s="170"/>
      <c r="T283" s="169"/>
      <c r="U283" s="169"/>
      <c r="V283" s="170"/>
    </row>
    <row r="284" spans="1:28" ht="15.75" customHeight="1">
      <c r="A284" s="5">
        <v>434</v>
      </c>
      <c r="B284" s="5" t="str">
        <f t="shared" si="23"/>
        <v>KA</v>
      </c>
      <c r="C284" s="5" t="s">
        <v>522</v>
      </c>
      <c r="D284" s="8"/>
      <c r="E284" s="27" t="s">
        <v>523</v>
      </c>
      <c r="F284" s="27">
        <f t="shared" si="22"/>
        <v>24</v>
      </c>
      <c r="G284" s="134"/>
      <c r="H284" s="143"/>
      <c r="I284" s="37"/>
      <c r="J284" s="57"/>
      <c r="K284" s="169"/>
      <c r="L284" s="169"/>
      <c r="M284" s="170"/>
      <c r="N284" s="169"/>
      <c r="O284" s="169"/>
      <c r="P284" s="170"/>
      <c r="Q284" s="171"/>
      <c r="R284" s="169"/>
      <c r="S284" s="170"/>
      <c r="T284" s="169"/>
      <c r="U284" s="169"/>
      <c r="V284" s="170"/>
    </row>
    <row r="285" spans="1:28" s="14" customFormat="1" ht="15.75" customHeight="1">
      <c r="A285" s="5">
        <v>434</v>
      </c>
      <c r="B285" s="5" t="str">
        <f t="shared" si="23"/>
        <v>KA</v>
      </c>
      <c r="C285" s="5" t="str">
        <f>C284</f>
        <v>AH</v>
      </c>
      <c r="D285" s="8" t="s">
        <v>159</v>
      </c>
      <c r="E285" s="27" t="s">
        <v>531</v>
      </c>
      <c r="F285" s="27">
        <f t="shared" si="22"/>
        <v>11</v>
      </c>
      <c r="G285" s="134" t="s">
        <v>1446</v>
      </c>
      <c r="H285" s="143" t="s">
        <v>1447</v>
      </c>
      <c r="I285" s="37"/>
      <c r="J285" s="57"/>
      <c r="K285" s="169"/>
      <c r="L285" s="169"/>
      <c r="M285" s="170"/>
      <c r="N285" s="175" t="s">
        <v>206</v>
      </c>
      <c r="O285" s="175" t="s">
        <v>4</v>
      </c>
      <c r="P285" s="176" t="s">
        <v>25</v>
      </c>
      <c r="Q285" s="171" t="s">
        <v>1223</v>
      </c>
      <c r="R285" s="169" t="s">
        <v>1445</v>
      </c>
      <c r="S285" s="170" t="s">
        <v>1164</v>
      </c>
      <c r="T285" s="169" t="s">
        <v>1444</v>
      </c>
      <c r="U285" s="169" t="s">
        <v>4</v>
      </c>
      <c r="V285" s="170" t="s">
        <v>1140</v>
      </c>
      <c r="W285" s="117"/>
      <c r="X285" s="117"/>
      <c r="Y285" s="117"/>
      <c r="Z285" s="117"/>
      <c r="AA285" s="117"/>
      <c r="AB285" s="117"/>
    </row>
    <row r="286" spans="1:28" ht="15.75" customHeight="1">
      <c r="A286" s="5">
        <v>434</v>
      </c>
      <c r="B286" s="5" t="str">
        <f t="shared" si="23"/>
        <v>KA</v>
      </c>
      <c r="C286" s="5" t="s">
        <v>520</v>
      </c>
      <c r="D286" s="8"/>
      <c r="E286" s="27" t="s">
        <v>521</v>
      </c>
      <c r="F286" s="27">
        <f t="shared" si="22"/>
        <v>24</v>
      </c>
      <c r="G286" s="134"/>
      <c r="H286" s="143"/>
      <c r="I286" s="37"/>
      <c r="J286" s="57"/>
      <c r="K286" s="169"/>
      <c r="L286" s="169"/>
      <c r="M286" s="170"/>
      <c r="N286" s="169"/>
      <c r="O286" s="169"/>
      <c r="P286" s="170"/>
      <c r="Q286" s="171"/>
      <c r="R286" s="169"/>
      <c r="S286" s="170"/>
      <c r="T286" s="169"/>
      <c r="U286" s="169"/>
      <c r="V286" s="170"/>
    </row>
    <row r="287" spans="1:28" ht="15.75" customHeight="1">
      <c r="A287" s="5">
        <v>434</v>
      </c>
      <c r="B287" s="5" t="str">
        <f t="shared" si="23"/>
        <v>KA</v>
      </c>
      <c r="C287" s="5" t="s">
        <v>534</v>
      </c>
      <c r="D287" s="8"/>
      <c r="E287" s="27" t="s">
        <v>535</v>
      </c>
      <c r="F287" s="27">
        <f t="shared" si="22"/>
        <v>10</v>
      </c>
      <c r="G287" s="134"/>
      <c r="H287" s="143"/>
      <c r="I287" s="37"/>
      <c r="J287" s="57"/>
      <c r="K287" s="169"/>
      <c r="L287" s="169"/>
      <c r="M287" s="170"/>
      <c r="N287" s="169"/>
      <c r="O287" s="169"/>
      <c r="P287" s="170"/>
      <c r="Q287" s="171"/>
      <c r="R287" s="169"/>
      <c r="S287" s="170"/>
      <c r="T287" s="169"/>
      <c r="U287" s="169"/>
      <c r="V287" s="170"/>
    </row>
    <row r="288" spans="1:28" s="14" customFormat="1" ht="15.75" customHeight="1">
      <c r="A288" s="5">
        <v>434</v>
      </c>
      <c r="B288" s="5" t="s">
        <v>528</v>
      </c>
      <c r="C288" s="5" t="s">
        <v>534</v>
      </c>
      <c r="D288" s="8" t="s">
        <v>1345</v>
      </c>
      <c r="E288" s="27" t="s">
        <v>1538</v>
      </c>
      <c r="F288" s="27">
        <f t="shared" si="22"/>
        <v>16</v>
      </c>
      <c r="G288" s="134" t="s">
        <v>1581</v>
      </c>
      <c r="H288" s="143" t="s">
        <v>1529</v>
      </c>
      <c r="I288" s="37" t="s">
        <v>1531</v>
      </c>
      <c r="J288" s="57"/>
      <c r="K288" s="169"/>
      <c r="L288" s="169"/>
      <c r="M288" s="170"/>
      <c r="N288" s="169"/>
      <c r="O288" s="169"/>
      <c r="P288" s="170"/>
      <c r="Q288" s="171"/>
      <c r="R288" s="169"/>
      <c r="S288" s="170"/>
      <c r="T288" s="169" t="s">
        <v>1740</v>
      </c>
      <c r="U288" s="169" t="s">
        <v>1741</v>
      </c>
      <c r="V288" s="170" t="s">
        <v>1164</v>
      </c>
      <c r="W288" s="117"/>
      <c r="X288" s="117"/>
      <c r="Y288" s="117"/>
      <c r="Z288" s="117"/>
      <c r="AA288" s="117"/>
      <c r="AB288" s="117"/>
    </row>
    <row r="289" spans="1:28" s="14" customFormat="1" ht="15.75" customHeight="1">
      <c r="A289" s="118">
        <v>434</v>
      </c>
      <c r="B289" s="118" t="s">
        <v>528</v>
      </c>
      <c r="C289" s="118" t="s">
        <v>534</v>
      </c>
      <c r="D289" s="75" t="s">
        <v>173</v>
      </c>
      <c r="E289" s="150" t="s">
        <v>463</v>
      </c>
      <c r="F289" s="150">
        <f t="shared" si="22"/>
        <v>28</v>
      </c>
      <c r="G289" s="151" t="s">
        <v>1770</v>
      </c>
      <c r="H289" s="162" t="s">
        <v>1806</v>
      </c>
      <c r="I289" s="161"/>
      <c r="J289" s="161"/>
      <c r="K289" s="175"/>
      <c r="L289" s="175"/>
      <c r="M289" s="176"/>
      <c r="N289" s="175"/>
      <c r="O289" s="175"/>
      <c r="P289" s="176"/>
      <c r="Q289" s="177"/>
      <c r="R289" s="175"/>
      <c r="S289" s="176"/>
      <c r="T289" s="175"/>
      <c r="U289" s="175"/>
      <c r="V289" s="176"/>
      <c r="W289" s="20">
        <v>1</v>
      </c>
      <c r="X289" s="20" t="s">
        <v>1774</v>
      </c>
      <c r="Y289" s="117"/>
      <c r="Z289" s="117"/>
      <c r="AA289" s="117"/>
      <c r="AB289" s="117"/>
    </row>
    <row r="290" spans="1:28" ht="15.75" customHeight="1">
      <c r="A290" s="5">
        <v>434</v>
      </c>
      <c r="B290" s="5" t="str">
        <f>B287</f>
        <v>KA</v>
      </c>
      <c r="C290" s="5" t="s">
        <v>91</v>
      </c>
      <c r="D290" s="8"/>
      <c r="E290" s="27" t="s">
        <v>516</v>
      </c>
      <c r="F290" s="27">
        <f t="shared" si="22"/>
        <v>12</v>
      </c>
      <c r="G290" s="134"/>
      <c r="H290" s="143"/>
      <c r="I290" s="37"/>
      <c r="J290" s="57"/>
      <c r="K290" s="169"/>
      <c r="L290" s="169"/>
      <c r="M290" s="170"/>
      <c r="N290" s="169"/>
      <c r="O290" s="169"/>
      <c r="P290" s="170"/>
      <c r="Q290" s="171"/>
      <c r="R290" s="169"/>
      <c r="S290" s="169"/>
      <c r="T290" s="169"/>
      <c r="U290" s="169"/>
      <c r="V290" s="169"/>
    </row>
    <row r="291" spans="1:28" ht="15.75" customHeight="1">
      <c r="A291" s="5">
        <v>434</v>
      </c>
      <c r="B291" s="5" t="str">
        <f t="shared" si="23"/>
        <v>KA</v>
      </c>
      <c r="C291" s="5" t="s">
        <v>173</v>
      </c>
      <c r="D291" s="8"/>
      <c r="E291" s="27" t="s">
        <v>379</v>
      </c>
      <c r="F291" s="27">
        <f t="shared" si="22"/>
        <v>34</v>
      </c>
      <c r="G291" s="134"/>
      <c r="H291" s="143"/>
      <c r="I291" s="37"/>
      <c r="J291" s="57"/>
      <c r="K291" s="169"/>
      <c r="L291" s="169"/>
      <c r="M291" s="170"/>
      <c r="N291" s="169"/>
      <c r="O291" s="169"/>
      <c r="P291" s="170"/>
      <c r="Q291" s="171"/>
      <c r="R291" s="169"/>
      <c r="S291" s="170"/>
      <c r="T291" s="169"/>
      <c r="U291" s="169"/>
      <c r="V291" s="170"/>
    </row>
    <row r="292" spans="1:28" ht="15.75" customHeight="1">
      <c r="A292" s="5">
        <v>434</v>
      </c>
      <c r="B292" s="5" t="s">
        <v>207</v>
      </c>
      <c r="C292" s="8"/>
      <c r="D292" s="8"/>
      <c r="E292" s="27" t="s">
        <v>536</v>
      </c>
      <c r="F292" s="27">
        <f t="shared" si="22"/>
        <v>14</v>
      </c>
      <c r="G292" s="134"/>
      <c r="H292" s="143"/>
      <c r="I292" s="37"/>
      <c r="J292" s="57"/>
      <c r="K292" s="169"/>
      <c r="L292" s="169"/>
      <c r="M292" s="170"/>
      <c r="N292" s="169"/>
      <c r="O292" s="169"/>
      <c r="P292" s="170"/>
      <c r="Q292" s="172" t="s">
        <v>208</v>
      </c>
      <c r="R292" s="169" t="s">
        <v>209</v>
      </c>
      <c r="S292" s="170" t="s">
        <v>1164</v>
      </c>
      <c r="T292" s="169"/>
      <c r="U292" s="169"/>
      <c r="V292" s="170"/>
    </row>
    <row r="293" spans="1:28" ht="15.75" customHeight="1">
      <c r="A293" s="5">
        <v>434</v>
      </c>
      <c r="B293" s="5" t="str">
        <f>B292</f>
        <v>RK</v>
      </c>
      <c r="C293" s="5" t="s">
        <v>537</v>
      </c>
      <c r="D293" s="8"/>
      <c r="E293" s="27" t="s">
        <v>538</v>
      </c>
      <c r="F293" s="27">
        <f t="shared" si="22"/>
        <v>14</v>
      </c>
      <c r="G293" s="134"/>
      <c r="H293" s="143"/>
      <c r="I293" s="37"/>
      <c r="J293" s="57"/>
      <c r="K293" s="169"/>
      <c r="L293" s="169"/>
      <c r="M293" s="170"/>
      <c r="N293" s="169"/>
      <c r="O293" s="169"/>
      <c r="P293" s="170"/>
      <c r="Q293" s="171"/>
      <c r="R293" s="169"/>
      <c r="S293" s="170"/>
      <c r="T293" s="169"/>
      <c r="U293" s="169"/>
      <c r="V293" s="170"/>
    </row>
    <row r="294" spans="1:28" ht="15.75" customHeight="1">
      <c r="A294" s="5">
        <v>434</v>
      </c>
      <c r="B294" s="5" t="s">
        <v>156</v>
      </c>
      <c r="C294" s="6"/>
      <c r="D294" s="8"/>
      <c r="E294" s="27" t="s">
        <v>498</v>
      </c>
      <c r="F294" s="27">
        <f t="shared" si="22"/>
        <v>20</v>
      </c>
      <c r="G294" s="134"/>
      <c r="H294" s="143"/>
      <c r="I294" s="37"/>
      <c r="J294" s="57"/>
      <c r="K294" s="169" t="s">
        <v>204</v>
      </c>
      <c r="L294" s="169" t="s">
        <v>4</v>
      </c>
      <c r="M294" s="170" t="s">
        <v>1218</v>
      </c>
      <c r="N294" s="169"/>
      <c r="O294" s="169"/>
      <c r="P294" s="170"/>
      <c r="Q294" s="171"/>
      <c r="R294" s="169"/>
      <c r="S294" s="170"/>
      <c r="T294" s="169"/>
      <c r="U294" s="169"/>
      <c r="V294" s="170"/>
    </row>
    <row r="295" spans="1:28" ht="15.75" customHeight="1">
      <c r="A295" s="5">
        <v>434</v>
      </c>
      <c r="B295" s="5" t="str">
        <f>B294</f>
        <v>WS</v>
      </c>
      <c r="C295" s="5" t="s">
        <v>445</v>
      </c>
      <c r="D295" s="8"/>
      <c r="E295" s="27" t="s">
        <v>499</v>
      </c>
      <c r="F295" s="27">
        <f t="shared" si="22"/>
        <v>13</v>
      </c>
      <c r="G295" s="134"/>
      <c r="H295" s="143"/>
      <c r="I295" s="37"/>
      <c r="J295" s="57"/>
      <c r="K295" s="169"/>
      <c r="L295" s="169"/>
      <c r="M295" s="170"/>
      <c r="N295" s="169"/>
      <c r="O295" s="169"/>
      <c r="P295" s="170"/>
      <c r="Q295" s="171"/>
      <c r="R295" s="169"/>
      <c r="S295" s="170"/>
      <c r="T295" s="169"/>
      <c r="U295" s="169"/>
      <c r="V295" s="170"/>
    </row>
    <row r="296" spans="1:28" ht="15.75" customHeight="1">
      <c r="A296" s="5">
        <v>434</v>
      </c>
      <c r="B296" s="5" t="str">
        <f>B295</f>
        <v>WS</v>
      </c>
      <c r="C296" s="5" t="s">
        <v>465</v>
      </c>
      <c r="D296" s="8"/>
      <c r="E296" s="27" t="s">
        <v>466</v>
      </c>
      <c r="F296" s="27">
        <f t="shared" si="22"/>
        <v>26</v>
      </c>
      <c r="G296" s="134"/>
      <c r="H296" s="143"/>
      <c r="I296" s="37"/>
      <c r="J296" s="57"/>
      <c r="K296" s="169"/>
      <c r="L296" s="169"/>
      <c r="M296" s="170"/>
      <c r="N296" s="169"/>
      <c r="O296" s="169"/>
      <c r="P296" s="170"/>
      <c r="Q296" s="171"/>
      <c r="R296" s="169"/>
      <c r="S296" s="170"/>
      <c r="T296" s="169"/>
      <c r="U296" s="169"/>
      <c r="V296" s="170"/>
    </row>
    <row r="297" spans="1:28" ht="15.75" customHeight="1">
      <c r="A297" s="5">
        <v>434</v>
      </c>
      <c r="B297" s="5" t="str">
        <f>B296</f>
        <v>WS</v>
      </c>
      <c r="C297" s="6" t="str">
        <f>C296</f>
        <v>GH</v>
      </c>
      <c r="D297" s="8" t="s">
        <v>469</v>
      </c>
      <c r="E297" s="27" t="s">
        <v>470</v>
      </c>
      <c r="F297" s="27">
        <f t="shared" si="22"/>
        <v>13</v>
      </c>
      <c r="G297" s="134"/>
      <c r="H297" s="143"/>
      <c r="I297" s="37"/>
      <c r="J297" s="57"/>
      <c r="K297" s="169"/>
      <c r="L297" s="169"/>
      <c r="M297" s="170"/>
      <c r="N297" s="169"/>
      <c r="O297" s="169"/>
      <c r="P297" s="170"/>
      <c r="Q297" s="171"/>
      <c r="R297" s="169"/>
      <c r="S297" s="170"/>
      <c r="T297" s="169"/>
      <c r="U297" s="169"/>
      <c r="V297" s="170"/>
    </row>
    <row r="298" spans="1:28" ht="15.75" customHeight="1">
      <c r="A298" s="5">
        <v>434</v>
      </c>
      <c r="B298" s="5" t="str">
        <f>B297</f>
        <v>WS</v>
      </c>
      <c r="C298" s="5" t="s">
        <v>471</v>
      </c>
      <c r="D298" s="8"/>
      <c r="E298" s="27" t="s">
        <v>472</v>
      </c>
      <c r="F298" s="27">
        <f t="shared" si="22"/>
        <v>20</v>
      </c>
      <c r="G298" s="134"/>
      <c r="H298" s="143"/>
      <c r="I298" s="37"/>
      <c r="J298" s="57"/>
      <c r="K298" s="169"/>
      <c r="L298" s="169"/>
      <c r="M298" s="170"/>
      <c r="N298" s="169"/>
      <c r="O298" s="169"/>
      <c r="P298" s="170"/>
      <c r="Q298" s="171"/>
      <c r="R298" s="169"/>
      <c r="S298" s="169"/>
      <c r="T298" s="169"/>
      <c r="U298" s="169"/>
      <c r="V298" s="169"/>
    </row>
    <row r="299" spans="1:28" ht="15.75" customHeight="1">
      <c r="A299" s="5">
        <v>434</v>
      </c>
      <c r="B299" s="5" t="str">
        <f>B298</f>
        <v>WS</v>
      </c>
      <c r="C299" s="5" t="s">
        <v>173</v>
      </c>
      <c r="D299" s="8"/>
      <c r="E299" s="27" t="s">
        <v>379</v>
      </c>
      <c r="F299" s="27">
        <f t="shared" si="22"/>
        <v>34</v>
      </c>
      <c r="G299" s="134"/>
      <c r="H299" s="143"/>
      <c r="I299" s="37"/>
      <c r="J299" s="57"/>
      <c r="K299" s="169"/>
      <c r="L299" s="169"/>
      <c r="M299" s="170"/>
      <c r="N299" s="169"/>
      <c r="O299" s="169"/>
      <c r="P299" s="170"/>
      <c r="Q299" s="171"/>
      <c r="R299" s="169"/>
      <c r="S299" s="170"/>
      <c r="T299" s="169"/>
      <c r="U299" s="169"/>
      <c r="V299" s="170"/>
    </row>
    <row r="300" spans="1:28" ht="15.75" customHeight="1">
      <c r="A300" s="5">
        <v>434</v>
      </c>
      <c r="B300" s="5" t="s">
        <v>159</v>
      </c>
      <c r="C300" s="8"/>
      <c r="D300" s="8"/>
      <c r="E300" s="27" t="s">
        <v>539</v>
      </c>
      <c r="F300" s="27">
        <f t="shared" si="22"/>
        <v>9</v>
      </c>
      <c r="G300" s="134" t="s">
        <v>1446</v>
      </c>
      <c r="H300" s="143" t="s">
        <v>1447</v>
      </c>
      <c r="I300" s="37"/>
      <c r="J300" s="57"/>
      <c r="K300" s="169" t="s">
        <v>204</v>
      </c>
      <c r="L300" s="169" t="s">
        <v>4</v>
      </c>
      <c r="M300" s="170" t="s">
        <v>1218</v>
      </c>
      <c r="N300" s="169" t="s">
        <v>1502</v>
      </c>
      <c r="O300" s="169" t="s">
        <v>4</v>
      </c>
      <c r="P300" s="170" t="s">
        <v>25</v>
      </c>
      <c r="Q300" s="171" t="s">
        <v>1223</v>
      </c>
      <c r="R300" s="169" t="s">
        <v>1445</v>
      </c>
      <c r="S300" s="170" t="s">
        <v>1164</v>
      </c>
      <c r="T300" s="169" t="s">
        <v>1444</v>
      </c>
      <c r="U300" s="169" t="s">
        <v>4</v>
      </c>
      <c r="V300" s="170" t="s">
        <v>1140</v>
      </c>
    </row>
    <row r="301" spans="1:28" s="14" customFormat="1" ht="15.75" customHeight="1">
      <c r="A301" s="5">
        <v>434</v>
      </c>
      <c r="B301" s="5" t="s">
        <v>159</v>
      </c>
      <c r="C301" s="8" t="s">
        <v>1503</v>
      </c>
      <c r="D301" s="8"/>
      <c r="E301" s="27" t="s">
        <v>1501</v>
      </c>
      <c r="F301" s="27">
        <f t="shared" si="22"/>
        <v>10</v>
      </c>
      <c r="G301" s="134" t="s">
        <v>1493</v>
      </c>
      <c r="H301" s="143" t="s">
        <v>1499</v>
      </c>
      <c r="I301" s="37"/>
      <c r="J301" s="57"/>
      <c r="K301" s="169" t="s">
        <v>1500</v>
      </c>
      <c r="L301" s="169" t="s">
        <v>4</v>
      </c>
      <c r="M301" s="170" t="s">
        <v>1218</v>
      </c>
      <c r="N301" s="169" t="s">
        <v>1070</v>
      </c>
      <c r="O301" s="169" t="s">
        <v>4</v>
      </c>
      <c r="P301" s="170" t="s">
        <v>35</v>
      </c>
      <c r="Q301" s="171"/>
      <c r="R301" s="169"/>
      <c r="S301" s="170"/>
      <c r="T301" s="169"/>
      <c r="U301" s="169"/>
      <c r="V301" s="170"/>
      <c r="W301" s="117"/>
      <c r="X301" s="117"/>
      <c r="Y301" s="117"/>
      <c r="Z301" s="117"/>
      <c r="AA301" s="117"/>
      <c r="AB301" s="117"/>
    </row>
    <row r="302" spans="1:28" s="14" customFormat="1" ht="15.75" customHeight="1">
      <c r="A302" s="5">
        <v>434</v>
      </c>
      <c r="B302" s="5" t="s">
        <v>159</v>
      </c>
      <c r="C302" s="8" t="s">
        <v>563</v>
      </c>
      <c r="D302" s="8"/>
      <c r="E302" s="27" t="s">
        <v>1498</v>
      </c>
      <c r="F302" s="27">
        <f t="shared" si="22"/>
        <v>10</v>
      </c>
      <c r="G302" s="134" t="s">
        <v>1493</v>
      </c>
      <c r="H302" s="143" t="s">
        <v>1499</v>
      </c>
      <c r="I302" s="37"/>
      <c r="J302" s="57"/>
      <c r="K302" s="169"/>
      <c r="L302" s="169"/>
      <c r="M302" s="170"/>
      <c r="N302" s="169" t="s">
        <v>1502</v>
      </c>
      <c r="O302" s="169" t="s">
        <v>4</v>
      </c>
      <c r="P302" s="170" t="s">
        <v>25</v>
      </c>
      <c r="Q302" s="171" t="s">
        <v>1223</v>
      </c>
      <c r="R302" s="169" t="s">
        <v>1445</v>
      </c>
      <c r="S302" s="170" t="s">
        <v>1164</v>
      </c>
      <c r="T302" s="169" t="s">
        <v>1444</v>
      </c>
      <c r="U302" s="169" t="s">
        <v>4</v>
      </c>
      <c r="V302" s="170" t="s">
        <v>1140</v>
      </c>
      <c r="W302" s="117"/>
      <c r="X302" s="117"/>
      <c r="Y302" s="117"/>
      <c r="Z302" s="117"/>
      <c r="AA302" s="117"/>
      <c r="AB302" s="117"/>
    </row>
    <row r="303" spans="1:28" ht="15.75" customHeight="1">
      <c r="A303" s="63">
        <v>439</v>
      </c>
      <c r="B303" s="5"/>
      <c r="C303" s="8"/>
      <c r="D303" s="8"/>
      <c r="E303" s="71" t="s">
        <v>540</v>
      </c>
      <c r="F303" s="27">
        <f t="shared" si="22"/>
        <v>34</v>
      </c>
      <c r="G303" s="134"/>
      <c r="H303" s="143"/>
      <c r="I303" s="37"/>
      <c r="J303" s="57"/>
      <c r="K303" s="169"/>
      <c r="L303" s="169"/>
      <c r="M303" s="170"/>
      <c r="N303" s="169"/>
      <c r="O303" s="169"/>
      <c r="P303" s="170"/>
      <c r="Q303" s="171"/>
      <c r="R303" s="169"/>
      <c r="S303" s="170"/>
      <c r="T303" s="169"/>
      <c r="U303" s="169"/>
      <c r="V303" s="170"/>
    </row>
    <row r="304" spans="1:28" ht="15.75" customHeight="1">
      <c r="A304" s="5">
        <v>439</v>
      </c>
      <c r="B304" s="5" t="s">
        <v>541</v>
      </c>
      <c r="C304" s="8"/>
      <c r="D304" s="8"/>
      <c r="E304" s="27" t="s">
        <v>542</v>
      </c>
      <c r="F304" s="27">
        <f t="shared" si="22"/>
        <v>26</v>
      </c>
      <c r="G304" s="134"/>
      <c r="H304" s="143"/>
      <c r="I304" s="37"/>
      <c r="J304" s="57"/>
      <c r="K304" s="169"/>
      <c r="L304" s="169"/>
      <c r="M304" s="170"/>
      <c r="N304" s="169"/>
      <c r="O304" s="169"/>
      <c r="P304" s="170"/>
      <c r="Q304" s="171"/>
      <c r="R304" s="169"/>
      <c r="S304" s="170"/>
      <c r="T304" s="169"/>
      <c r="U304" s="169"/>
      <c r="V304" s="170"/>
    </row>
    <row r="305" spans="1:28" ht="15.75" customHeight="1">
      <c r="A305" s="5">
        <v>439</v>
      </c>
      <c r="B305" s="5" t="str">
        <f t="shared" ref="B305:B312" si="24">B304</f>
        <v>LS</v>
      </c>
      <c r="C305" s="5" t="s">
        <v>192</v>
      </c>
      <c r="D305" s="8"/>
      <c r="E305" s="27" t="s">
        <v>543</v>
      </c>
      <c r="F305" s="27">
        <f t="shared" si="22"/>
        <v>15</v>
      </c>
      <c r="G305" s="134"/>
      <c r="H305" s="143"/>
      <c r="I305" s="37"/>
      <c r="J305" s="57"/>
      <c r="K305" s="169" t="s">
        <v>168</v>
      </c>
      <c r="L305" s="169" t="s">
        <v>4</v>
      </c>
      <c r="M305" s="170" t="s">
        <v>1218</v>
      </c>
      <c r="N305" s="169"/>
      <c r="O305" s="169"/>
      <c r="P305" s="170"/>
      <c r="Q305" s="171"/>
      <c r="R305" s="169"/>
      <c r="S305" s="170"/>
      <c r="T305" s="169"/>
      <c r="U305" s="169"/>
      <c r="V305" s="170"/>
    </row>
    <row r="306" spans="1:28" ht="15.75" customHeight="1">
      <c r="A306" s="5">
        <v>439</v>
      </c>
      <c r="B306" s="5" t="str">
        <f t="shared" si="24"/>
        <v>LS</v>
      </c>
      <c r="C306" s="5" t="s">
        <v>193</v>
      </c>
      <c r="D306" s="8"/>
      <c r="E306" s="27" t="s">
        <v>544</v>
      </c>
      <c r="F306" s="27">
        <f t="shared" si="22"/>
        <v>15</v>
      </c>
      <c r="G306" s="134"/>
      <c r="H306" s="143"/>
      <c r="I306" s="37"/>
      <c r="J306" s="57"/>
      <c r="K306" s="169" t="s">
        <v>168</v>
      </c>
      <c r="L306" s="169" t="s">
        <v>4</v>
      </c>
      <c r="M306" s="170" t="s">
        <v>1218</v>
      </c>
      <c r="N306" s="169"/>
      <c r="O306" s="169"/>
      <c r="P306" s="170"/>
      <c r="Q306" s="171"/>
      <c r="R306" s="169"/>
      <c r="S306" s="170"/>
      <c r="T306" s="169"/>
      <c r="U306" s="169"/>
      <c r="V306" s="170"/>
    </row>
    <row r="307" spans="1:28" ht="15.75" customHeight="1">
      <c r="A307" s="5">
        <v>439</v>
      </c>
      <c r="B307" s="5" t="str">
        <f t="shared" si="24"/>
        <v>LS</v>
      </c>
      <c r="C307" s="5" t="s">
        <v>194</v>
      </c>
      <c r="D307" s="8"/>
      <c r="E307" s="27" t="s">
        <v>545</v>
      </c>
      <c r="F307" s="27">
        <f t="shared" si="22"/>
        <v>16</v>
      </c>
      <c r="G307" s="134"/>
      <c r="H307" s="143"/>
      <c r="I307" s="37"/>
      <c r="J307" s="57"/>
      <c r="K307" s="169" t="s">
        <v>187</v>
      </c>
      <c r="L307" s="169" t="s">
        <v>4</v>
      </c>
      <c r="M307" s="170" t="s">
        <v>1218</v>
      </c>
      <c r="N307" s="169"/>
      <c r="O307" s="169"/>
      <c r="P307" s="170"/>
      <c r="Q307" s="171"/>
      <c r="R307" s="169"/>
      <c r="S307" s="170"/>
      <c r="T307" s="169"/>
      <c r="U307" s="169"/>
      <c r="V307" s="170"/>
    </row>
    <row r="308" spans="1:28" ht="15.75" customHeight="1">
      <c r="A308" s="5">
        <v>439</v>
      </c>
      <c r="B308" s="5" t="str">
        <f t="shared" si="24"/>
        <v>LS</v>
      </c>
      <c r="C308" s="5" t="s">
        <v>195</v>
      </c>
      <c r="D308" s="8"/>
      <c r="E308" s="27" t="s">
        <v>524</v>
      </c>
      <c r="F308" s="27">
        <f t="shared" si="22"/>
        <v>11</v>
      </c>
      <c r="G308" s="134"/>
      <c r="H308" s="143"/>
      <c r="I308" s="37"/>
      <c r="J308" s="57"/>
      <c r="K308" s="169" t="s">
        <v>196</v>
      </c>
      <c r="L308" s="169" t="s">
        <v>4</v>
      </c>
      <c r="M308" s="170" t="s">
        <v>26</v>
      </c>
      <c r="N308" s="169"/>
      <c r="O308" s="169"/>
      <c r="P308" s="170"/>
      <c r="Q308" s="171"/>
      <c r="R308" s="169"/>
      <c r="S308" s="170"/>
      <c r="T308" s="169"/>
      <c r="U308" s="169"/>
      <c r="V308" s="170"/>
      <c r="W308" s="20">
        <v>1</v>
      </c>
      <c r="X308" s="20" t="s">
        <v>1821</v>
      </c>
    </row>
    <row r="309" spans="1:28" ht="15.75" customHeight="1">
      <c r="A309" s="5">
        <v>439</v>
      </c>
      <c r="B309" s="5" t="str">
        <f t="shared" si="24"/>
        <v>LS</v>
      </c>
      <c r="C309" s="5" t="s">
        <v>197</v>
      </c>
      <c r="D309" s="8"/>
      <c r="E309" s="27" t="s">
        <v>527</v>
      </c>
      <c r="F309" s="27">
        <f t="shared" si="22"/>
        <v>13</v>
      </c>
      <c r="G309" s="134"/>
      <c r="H309" s="143"/>
      <c r="I309" s="37"/>
      <c r="J309" s="57"/>
      <c r="K309" s="169" t="s">
        <v>198</v>
      </c>
      <c r="L309" s="169" t="s">
        <v>4</v>
      </c>
      <c r="M309" s="170" t="s">
        <v>26</v>
      </c>
      <c r="N309" s="169"/>
      <c r="O309" s="169"/>
      <c r="P309" s="170"/>
      <c r="Q309" s="171"/>
      <c r="R309" s="169"/>
      <c r="S309" s="170"/>
      <c r="T309" s="169"/>
      <c r="U309" s="169"/>
      <c r="V309" s="170"/>
    </row>
    <row r="310" spans="1:28" ht="15.75" customHeight="1">
      <c r="A310" s="5">
        <v>439</v>
      </c>
      <c r="B310" s="5" t="str">
        <f t="shared" si="24"/>
        <v>LS</v>
      </c>
      <c r="C310" s="5" t="s">
        <v>189</v>
      </c>
      <c r="D310" s="8"/>
      <c r="E310" s="27" t="s">
        <v>546</v>
      </c>
      <c r="F310" s="27">
        <f t="shared" si="22"/>
        <v>13</v>
      </c>
      <c r="G310" s="134"/>
      <c r="H310" s="143"/>
      <c r="I310" s="37"/>
      <c r="J310" s="57"/>
      <c r="K310" s="182" t="s">
        <v>185</v>
      </c>
      <c r="L310" s="182" t="s">
        <v>4</v>
      </c>
      <c r="M310" s="170" t="s">
        <v>35</v>
      </c>
      <c r="N310" s="169"/>
      <c r="O310" s="169"/>
      <c r="P310" s="170"/>
      <c r="Q310" s="171"/>
      <c r="R310" s="169"/>
      <c r="S310" s="170"/>
      <c r="T310" s="169"/>
      <c r="U310" s="169"/>
      <c r="V310" s="170"/>
    </row>
    <row r="311" spans="1:28" ht="15.75" customHeight="1">
      <c r="A311" s="5">
        <v>439</v>
      </c>
      <c r="B311" s="5" t="str">
        <f t="shared" si="24"/>
        <v>LS</v>
      </c>
      <c r="C311" s="5" t="s">
        <v>190</v>
      </c>
      <c r="D311" s="8"/>
      <c r="E311" s="27" t="s">
        <v>547</v>
      </c>
      <c r="F311" s="27">
        <f t="shared" si="22"/>
        <v>9</v>
      </c>
      <c r="G311" s="134"/>
      <c r="H311" s="143"/>
      <c r="I311" s="37"/>
      <c r="J311" s="57"/>
      <c r="K311" s="169" t="s">
        <v>191</v>
      </c>
      <c r="L311" s="169" t="s">
        <v>4</v>
      </c>
      <c r="M311" s="170" t="s">
        <v>1229</v>
      </c>
      <c r="N311" s="169"/>
      <c r="O311" s="169"/>
      <c r="P311" s="170"/>
      <c r="Q311" s="171"/>
      <c r="R311" s="169"/>
      <c r="S311" s="170"/>
      <c r="T311" s="169"/>
      <c r="U311" s="169"/>
      <c r="V311" s="170"/>
    </row>
    <row r="312" spans="1:28" ht="15.75" customHeight="1">
      <c r="A312" s="5">
        <v>439</v>
      </c>
      <c r="B312" s="5" t="str">
        <f t="shared" si="24"/>
        <v>LS</v>
      </c>
      <c r="C312" s="5" t="s">
        <v>173</v>
      </c>
      <c r="D312" s="8"/>
      <c r="E312" s="27" t="s">
        <v>379</v>
      </c>
      <c r="F312" s="27">
        <f t="shared" si="22"/>
        <v>34</v>
      </c>
      <c r="G312" s="134"/>
      <c r="H312" s="143"/>
      <c r="I312" s="37"/>
      <c r="J312" s="57"/>
      <c r="K312" s="169"/>
      <c r="L312" s="169"/>
      <c r="M312" s="170"/>
      <c r="N312" s="169"/>
      <c r="O312" s="169"/>
      <c r="P312" s="170"/>
      <c r="Q312" s="171"/>
      <c r="R312" s="169"/>
      <c r="S312" s="170"/>
      <c r="T312" s="169"/>
      <c r="U312" s="169"/>
      <c r="V312" s="170"/>
    </row>
    <row r="313" spans="1:28" s="14" customFormat="1" ht="15.75" customHeight="1">
      <c r="A313" s="63">
        <v>441</v>
      </c>
      <c r="B313" s="5"/>
      <c r="C313" s="8"/>
      <c r="D313" s="8"/>
      <c r="E313" s="71" t="s">
        <v>548</v>
      </c>
      <c r="F313" s="27">
        <f t="shared" si="22"/>
        <v>31</v>
      </c>
      <c r="G313" s="134"/>
      <c r="H313" s="143"/>
      <c r="I313" s="37"/>
      <c r="J313" s="57"/>
      <c r="K313" s="169"/>
      <c r="L313" s="169"/>
      <c r="M313" s="170"/>
      <c r="N313" s="169"/>
      <c r="O313" s="169"/>
      <c r="P313" s="170"/>
      <c r="Q313" s="171"/>
      <c r="R313" s="169"/>
      <c r="S313" s="170"/>
      <c r="T313" s="169"/>
      <c r="U313" s="169"/>
      <c r="V313" s="170"/>
      <c r="W313" s="117"/>
      <c r="X313" s="117"/>
      <c r="Y313" s="117"/>
      <c r="Z313" s="117"/>
      <c r="AA313" s="117"/>
      <c r="AB313" s="117"/>
    </row>
    <row r="314" spans="1:28" ht="15.75" customHeight="1">
      <c r="A314" s="5">
        <v>441</v>
      </c>
      <c r="B314" s="5" t="s">
        <v>211</v>
      </c>
      <c r="C314" s="8"/>
      <c r="D314" s="8"/>
      <c r="E314" s="27" t="s">
        <v>1151</v>
      </c>
      <c r="F314" s="27">
        <f t="shared" si="22"/>
        <v>12</v>
      </c>
      <c r="G314" s="134" t="s">
        <v>1150</v>
      </c>
      <c r="H314" s="143" t="s">
        <v>1152</v>
      </c>
      <c r="I314" s="37"/>
      <c r="J314" s="57"/>
      <c r="K314" s="169"/>
      <c r="L314" s="169" t="s">
        <v>1154</v>
      </c>
      <c r="M314" s="170" t="s">
        <v>537</v>
      </c>
      <c r="N314" s="169"/>
      <c r="O314" s="169"/>
      <c r="P314" s="170"/>
      <c r="Q314" s="171"/>
      <c r="R314" s="169"/>
      <c r="S314" s="170"/>
      <c r="T314" s="169"/>
      <c r="U314" s="169"/>
      <c r="V314" s="170"/>
    </row>
    <row r="315" spans="1:28" s="14" customFormat="1" ht="15.75" customHeight="1">
      <c r="A315" s="5">
        <v>441</v>
      </c>
      <c r="B315" s="5" t="str">
        <f t="shared" ref="B315:B321" si="25">B314</f>
        <v>TG</v>
      </c>
      <c r="C315" s="5" t="s">
        <v>550</v>
      </c>
      <c r="D315" s="8"/>
      <c r="E315" s="27" t="s">
        <v>1153</v>
      </c>
      <c r="F315" s="27">
        <f t="shared" si="22"/>
        <v>23</v>
      </c>
      <c r="G315" s="134" t="s">
        <v>1150</v>
      </c>
      <c r="H315" s="143" t="s">
        <v>1160</v>
      </c>
      <c r="I315" s="37"/>
      <c r="J315" s="57"/>
      <c r="K315" s="175" t="s">
        <v>1854</v>
      </c>
      <c r="L315" s="169" t="s">
        <v>4</v>
      </c>
      <c r="M315" s="176" t="s">
        <v>1164</v>
      </c>
      <c r="N315" s="169"/>
      <c r="O315" s="169"/>
      <c r="P315" s="170"/>
      <c r="Q315" s="171" t="s">
        <v>1156</v>
      </c>
      <c r="R315" s="169" t="s">
        <v>1155</v>
      </c>
      <c r="S315" s="170" t="s">
        <v>1164</v>
      </c>
      <c r="T315" s="169" t="s">
        <v>1157</v>
      </c>
      <c r="U315" s="169" t="s">
        <v>1158</v>
      </c>
      <c r="V315" s="170" t="s">
        <v>1164</v>
      </c>
      <c r="W315" s="20">
        <v>1</v>
      </c>
      <c r="X315" s="20" t="s">
        <v>1855</v>
      </c>
      <c r="Y315" s="117"/>
      <c r="Z315" s="117"/>
      <c r="AA315" s="117"/>
      <c r="AB315" s="117"/>
    </row>
    <row r="316" spans="1:28" s="14" customFormat="1" ht="15.75" customHeight="1">
      <c r="A316" s="5">
        <v>441</v>
      </c>
      <c r="B316" s="5" t="str">
        <f t="shared" si="25"/>
        <v>TG</v>
      </c>
      <c r="C316" s="5" t="s">
        <v>550</v>
      </c>
      <c r="D316" s="8" t="s">
        <v>582</v>
      </c>
      <c r="E316" s="27" t="s">
        <v>1606</v>
      </c>
      <c r="F316" s="27">
        <f t="shared" si="22"/>
        <v>17</v>
      </c>
      <c r="G316" s="134" t="s">
        <v>1150</v>
      </c>
      <c r="H316" s="143"/>
      <c r="I316" s="37"/>
      <c r="J316" s="57"/>
      <c r="K316" s="169"/>
      <c r="L316" s="169"/>
      <c r="M316" s="170"/>
      <c r="N316" s="169"/>
      <c r="O316" s="169"/>
      <c r="P316" s="170"/>
      <c r="Q316" s="171"/>
      <c r="R316" s="169"/>
      <c r="S316" s="170"/>
      <c r="T316" s="169"/>
      <c r="U316" s="169"/>
      <c r="V316" s="170"/>
      <c r="W316" s="117"/>
      <c r="X316" s="117"/>
      <c r="Y316" s="117"/>
      <c r="Z316" s="117"/>
      <c r="AA316" s="117"/>
      <c r="AB316" s="117"/>
    </row>
    <row r="317" spans="1:28" ht="15.75" customHeight="1">
      <c r="A317" s="5">
        <v>441</v>
      </c>
      <c r="B317" s="5" t="str">
        <f t="shared" si="25"/>
        <v>TG</v>
      </c>
      <c r="C317" s="5" t="s">
        <v>550</v>
      </c>
      <c r="D317" s="8" t="s">
        <v>572</v>
      </c>
      <c r="E317" s="27" t="s">
        <v>1607</v>
      </c>
      <c r="F317" s="27">
        <f t="shared" si="22"/>
        <v>15</v>
      </c>
      <c r="G317" s="134" t="s">
        <v>1150</v>
      </c>
      <c r="H317" s="143"/>
      <c r="I317" s="37"/>
      <c r="J317" s="57"/>
      <c r="K317" s="169"/>
      <c r="L317" s="169"/>
      <c r="M317" s="170"/>
      <c r="N317" s="169"/>
      <c r="O317" s="187"/>
      <c r="P317" s="170"/>
      <c r="Q317" s="188"/>
      <c r="R317" s="169"/>
      <c r="S317" s="170"/>
      <c r="T317" s="169"/>
      <c r="U317" s="169"/>
      <c r="V317" s="170"/>
    </row>
    <row r="318" spans="1:28" s="14" customFormat="1" ht="15.75" customHeight="1">
      <c r="A318" s="5">
        <v>441</v>
      </c>
      <c r="B318" s="5" t="str">
        <f t="shared" si="25"/>
        <v>TG</v>
      </c>
      <c r="C318" s="5" t="s">
        <v>550</v>
      </c>
      <c r="D318" s="8" t="s">
        <v>218</v>
      </c>
      <c r="E318" s="27" t="s">
        <v>558</v>
      </c>
      <c r="F318" s="27">
        <f t="shared" si="22"/>
        <v>8</v>
      </c>
      <c r="G318" s="134" t="s">
        <v>1150</v>
      </c>
      <c r="H318" s="143" t="s">
        <v>1255</v>
      </c>
      <c r="I318" s="37"/>
      <c r="J318" s="57"/>
      <c r="K318" s="182" t="s">
        <v>219</v>
      </c>
      <c r="L318" s="169" t="s">
        <v>4</v>
      </c>
      <c r="M318" s="170" t="s">
        <v>21</v>
      </c>
      <c r="N318" s="182"/>
      <c r="O318" s="169"/>
      <c r="P318" s="170"/>
      <c r="Q318" s="188"/>
      <c r="R318" s="169"/>
      <c r="S318" s="170"/>
      <c r="T318" s="169"/>
      <c r="U318" s="169"/>
      <c r="V318" s="170"/>
      <c r="W318" s="117"/>
      <c r="X318" s="117"/>
      <c r="Y318" s="117"/>
      <c r="Z318" s="117"/>
      <c r="AA318" s="117"/>
      <c r="AB318" s="117"/>
    </row>
    <row r="319" spans="1:28" s="14" customFormat="1" ht="15.75" customHeight="1">
      <c r="A319" s="5">
        <v>441</v>
      </c>
      <c r="B319" s="5" t="str">
        <f t="shared" si="25"/>
        <v>TG</v>
      </c>
      <c r="C319" s="5" t="s">
        <v>214</v>
      </c>
      <c r="D319" s="8"/>
      <c r="E319" s="27" t="s">
        <v>554</v>
      </c>
      <c r="F319" s="27">
        <f t="shared" si="22"/>
        <v>13</v>
      </c>
      <c r="G319" s="134" t="s">
        <v>1150</v>
      </c>
      <c r="H319" s="143"/>
      <c r="I319" s="37"/>
      <c r="J319" s="57"/>
      <c r="K319" s="169" t="s">
        <v>212</v>
      </c>
      <c r="L319" s="169" t="s">
        <v>213</v>
      </c>
      <c r="M319" s="170" t="s">
        <v>1231</v>
      </c>
      <c r="N319" s="169"/>
      <c r="O319" s="169"/>
      <c r="P319" s="170"/>
      <c r="Q319" s="171" t="s">
        <v>1250</v>
      </c>
      <c r="R319" s="169" t="s">
        <v>1163</v>
      </c>
      <c r="S319" s="170" t="s">
        <v>1164</v>
      </c>
      <c r="T319" s="169"/>
      <c r="U319" s="169"/>
      <c r="V319" s="170"/>
      <c r="W319" s="117"/>
      <c r="X319" s="117"/>
      <c r="Y319" s="117"/>
      <c r="Z319" s="117"/>
      <c r="AA319" s="117"/>
      <c r="AB319" s="117"/>
    </row>
    <row r="320" spans="1:28" ht="15.75" customHeight="1">
      <c r="A320" s="5">
        <v>441</v>
      </c>
      <c r="B320" s="5" t="str">
        <f t="shared" si="25"/>
        <v>TG</v>
      </c>
      <c r="C320" s="5" t="s">
        <v>552</v>
      </c>
      <c r="D320" s="8"/>
      <c r="E320" s="27" t="s">
        <v>553</v>
      </c>
      <c r="F320" s="27">
        <f t="shared" si="22"/>
        <v>16</v>
      </c>
      <c r="G320" s="134" t="s">
        <v>1150</v>
      </c>
      <c r="H320" s="143" t="s">
        <v>1159</v>
      </c>
      <c r="I320" s="37"/>
      <c r="J320" s="57"/>
      <c r="K320" s="169"/>
      <c r="L320" s="169"/>
      <c r="M320" s="170"/>
      <c r="N320" s="169"/>
      <c r="O320" s="169"/>
      <c r="P320" s="170"/>
      <c r="Q320" s="171"/>
      <c r="R320" s="169"/>
      <c r="S320" s="170"/>
      <c r="T320" s="169"/>
      <c r="U320" s="169"/>
      <c r="V320" s="170"/>
    </row>
    <row r="321" spans="1:28" ht="15.75" customHeight="1">
      <c r="A321" s="5">
        <v>441</v>
      </c>
      <c r="B321" s="5" t="str">
        <f t="shared" si="25"/>
        <v>TG</v>
      </c>
      <c r="C321" s="5" t="str">
        <f>C320</f>
        <v>ME</v>
      </c>
      <c r="D321" s="8" t="s">
        <v>572</v>
      </c>
      <c r="E321" s="27" t="s">
        <v>1161</v>
      </c>
      <c r="F321" s="27">
        <f t="shared" si="22"/>
        <v>13</v>
      </c>
      <c r="G321" s="134" t="s">
        <v>1150</v>
      </c>
      <c r="H321" s="143" t="s">
        <v>1162</v>
      </c>
      <c r="I321" s="37"/>
      <c r="J321" s="57"/>
      <c r="K321" s="169"/>
      <c r="L321" s="169"/>
      <c r="M321" s="170"/>
      <c r="N321" s="169"/>
      <c r="O321" s="169"/>
      <c r="P321" s="170"/>
      <c r="Q321" s="171"/>
      <c r="R321" s="169"/>
      <c r="S321" s="170"/>
      <c r="T321" s="169"/>
      <c r="U321" s="169"/>
      <c r="V321" s="170"/>
      <c r="W321" s="20">
        <v>1</v>
      </c>
      <c r="X321" s="20" t="s">
        <v>1821</v>
      </c>
    </row>
    <row r="322" spans="1:28" ht="15.75" customHeight="1">
      <c r="A322" s="63">
        <v>442</v>
      </c>
      <c r="B322" s="5"/>
      <c r="C322" s="8"/>
      <c r="D322" s="8"/>
      <c r="E322" s="71" t="s">
        <v>46</v>
      </c>
      <c r="F322" s="27">
        <f t="shared" si="22"/>
        <v>28</v>
      </c>
      <c r="G322" s="134"/>
      <c r="H322" s="143"/>
      <c r="I322" s="37"/>
      <c r="J322" s="57"/>
      <c r="K322" s="169"/>
      <c r="L322" s="169"/>
      <c r="M322" s="170"/>
      <c r="N322" s="169"/>
      <c r="O322" s="169"/>
      <c r="P322" s="170"/>
      <c r="Q322" s="171"/>
      <c r="R322" s="169"/>
      <c r="S322" s="170"/>
      <c r="T322" s="169"/>
      <c r="U322" s="169"/>
      <c r="V322" s="170"/>
    </row>
    <row r="323" spans="1:28" ht="15.75" customHeight="1">
      <c r="A323" s="5">
        <v>442</v>
      </c>
      <c r="B323" s="5" t="s">
        <v>217</v>
      </c>
      <c r="C323" s="8"/>
      <c r="D323" s="8"/>
      <c r="E323" s="27" t="s">
        <v>1490</v>
      </c>
      <c r="F323" s="27">
        <f t="shared" si="22"/>
        <v>15</v>
      </c>
      <c r="G323" s="134" t="s">
        <v>1273</v>
      </c>
      <c r="H323" s="143" t="s">
        <v>1204</v>
      </c>
      <c r="I323" s="37" t="s">
        <v>1492</v>
      </c>
      <c r="J323" s="57"/>
      <c r="K323" s="182" t="s">
        <v>212</v>
      </c>
      <c r="L323" s="169" t="s">
        <v>4</v>
      </c>
      <c r="M323" s="170" t="s">
        <v>27</v>
      </c>
      <c r="N323" s="182" t="s">
        <v>220</v>
      </c>
      <c r="O323" s="169" t="s">
        <v>4</v>
      </c>
      <c r="P323" s="170" t="s">
        <v>24</v>
      </c>
      <c r="Q323" s="182"/>
      <c r="R323" s="169"/>
      <c r="S323" s="170"/>
      <c r="T323" s="169"/>
      <c r="U323" s="169"/>
      <c r="V323" s="170"/>
    </row>
    <row r="324" spans="1:28" ht="15.75" customHeight="1">
      <c r="A324" s="5">
        <v>442</v>
      </c>
      <c r="B324" s="5" t="str">
        <f>B323</f>
        <v>BA</v>
      </c>
      <c r="C324" s="5" t="s">
        <v>398</v>
      </c>
      <c r="D324" s="8"/>
      <c r="E324" s="27" t="s">
        <v>556</v>
      </c>
      <c r="F324" s="27">
        <f t="shared" si="22"/>
        <v>17</v>
      </c>
      <c r="G324" s="134"/>
      <c r="H324" s="143"/>
      <c r="I324" s="37"/>
      <c r="J324" s="57"/>
      <c r="K324" s="169"/>
      <c r="L324" s="169"/>
      <c r="M324" s="170"/>
      <c r="N324" s="169"/>
      <c r="O324" s="169"/>
      <c r="P324" s="170"/>
      <c r="Q324" s="171"/>
      <c r="R324" s="169"/>
      <c r="S324" s="170"/>
      <c r="T324" s="169"/>
      <c r="U324" s="169"/>
      <c r="V324" s="170"/>
    </row>
    <row r="325" spans="1:28" ht="15.75" customHeight="1">
      <c r="A325" s="5">
        <v>442</v>
      </c>
      <c r="B325" s="5" t="str">
        <f>B324</f>
        <v>BA</v>
      </c>
      <c r="C325" s="9" t="str">
        <f>C324</f>
        <v>SE</v>
      </c>
      <c r="D325" s="8" t="s">
        <v>557</v>
      </c>
      <c r="E325" s="27" t="s">
        <v>1489</v>
      </c>
      <c r="F325" s="27">
        <f t="shared" si="22"/>
        <v>27</v>
      </c>
      <c r="G325" s="134" t="s">
        <v>1273</v>
      </c>
      <c r="H325" s="143" t="s">
        <v>1261</v>
      </c>
      <c r="I325" s="37"/>
      <c r="J325" s="57"/>
      <c r="K325" s="169"/>
      <c r="L325" s="169"/>
      <c r="M325" s="170"/>
      <c r="N325" s="169"/>
      <c r="O325" s="169"/>
      <c r="P325" s="170"/>
      <c r="Q325" s="171"/>
      <c r="R325" s="169"/>
      <c r="S325" s="170"/>
      <c r="T325" s="169"/>
      <c r="U325" s="169"/>
      <c r="V325" s="170"/>
    </row>
    <row r="326" spans="1:28" s="14" customFormat="1" ht="15.75" customHeight="1">
      <c r="A326" s="5">
        <v>442</v>
      </c>
      <c r="B326" s="5" t="str">
        <f>B325</f>
        <v>BA</v>
      </c>
      <c r="C326" s="8" t="str">
        <f>C325</f>
        <v>SE</v>
      </c>
      <c r="D326" s="8" t="s">
        <v>218</v>
      </c>
      <c r="E326" s="27" t="s">
        <v>558</v>
      </c>
      <c r="F326" s="27">
        <f t="shared" si="22"/>
        <v>8</v>
      </c>
      <c r="G326" s="134"/>
      <c r="H326" s="143"/>
      <c r="I326" s="37" t="s">
        <v>1856</v>
      </c>
      <c r="J326" s="57"/>
      <c r="K326" s="169" t="s">
        <v>219</v>
      </c>
      <c r="L326" s="169" t="s">
        <v>4</v>
      </c>
      <c r="M326" s="170" t="s">
        <v>21</v>
      </c>
      <c r="N326" s="169"/>
      <c r="O326" s="169"/>
      <c r="P326" s="170"/>
      <c r="Q326" s="171"/>
      <c r="R326" s="169"/>
      <c r="S326" s="170"/>
      <c r="T326" s="169"/>
      <c r="U326" s="169"/>
      <c r="V326" s="170"/>
      <c r="W326" s="117"/>
      <c r="X326" s="117"/>
      <c r="Y326" s="117"/>
      <c r="Z326" s="117"/>
      <c r="AA326" s="117"/>
      <c r="AB326" s="117"/>
    </row>
    <row r="327" spans="1:28" s="14" customFormat="1" ht="15.75" customHeight="1">
      <c r="A327" s="5">
        <v>442</v>
      </c>
      <c r="B327" s="5" t="s">
        <v>221</v>
      </c>
      <c r="C327" s="8"/>
      <c r="D327" s="8"/>
      <c r="E327" s="27" t="s">
        <v>812</v>
      </c>
      <c r="F327" s="27">
        <f t="shared" si="22"/>
        <v>18</v>
      </c>
      <c r="G327" s="135" t="s">
        <v>1581</v>
      </c>
      <c r="H327" s="143"/>
      <c r="I327" s="37"/>
      <c r="J327" s="57"/>
      <c r="K327" s="169" t="s">
        <v>212</v>
      </c>
      <c r="L327" s="169" t="s">
        <v>4</v>
      </c>
      <c r="M327" s="170" t="s">
        <v>1230</v>
      </c>
      <c r="N327" s="169" t="s">
        <v>1584</v>
      </c>
      <c r="O327" s="169" t="s">
        <v>4</v>
      </c>
      <c r="P327" s="170" t="s">
        <v>34</v>
      </c>
      <c r="Q327" s="171"/>
      <c r="R327" s="169"/>
      <c r="S327" s="170"/>
      <c r="T327" s="169" t="s">
        <v>1491</v>
      </c>
      <c r="U327" s="169" t="s">
        <v>4</v>
      </c>
      <c r="V327" s="170" t="s">
        <v>1140</v>
      </c>
      <c r="W327" s="117"/>
      <c r="X327" s="117"/>
      <c r="Y327" s="117"/>
      <c r="Z327" s="117"/>
      <c r="AA327" s="117"/>
      <c r="AB327" s="117"/>
    </row>
    <row r="328" spans="1:28" s="14" customFormat="1" ht="15.75" customHeight="1">
      <c r="A328" s="5">
        <v>442</v>
      </c>
      <c r="B328" s="5" t="s">
        <v>221</v>
      </c>
      <c r="C328" s="5" t="s">
        <v>310</v>
      </c>
      <c r="D328" s="8"/>
      <c r="E328" s="27" t="s">
        <v>340</v>
      </c>
      <c r="F328" s="27">
        <f t="shared" si="22"/>
        <v>9</v>
      </c>
      <c r="G328" s="135" t="s">
        <v>1704</v>
      </c>
      <c r="H328" s="143" t="s">
        <v>1705</v>
      </c>
      <c r="I328" s="37" t="s">
        <v>1351</v>
      </c>
      <c r="J328" s="57"/>
      <c r="K328" s="169" t="s">
        <v>212</v>
      </c>
      <c r="L328" s="169" t="s">
        <v>4</v>
      </c>
      <c r="M328" s="170" t="s">
        <v>1230</v>
      </c>
      <c r="N328" s="169" t="s">
        <v>1349</v>
      </c>
      <c r="O328" s="169"/>
      <c r="P328" s="170" t="s">
        <v>969</v>
      </c>
      <c r="Q328" s="171" t="s">
        <v>1350</v>
      </c>
      <c r="R328" s="169" t="s">
        <v>1717</v>
      </c>
      <c r="S328" s="170" t="s">
        <v>1164</v>
      </c>
      <c r="T328" s="178"/>
      <c r="U328" s="178"/>
      <c r="V328" s="178"/>
      <c r="W328" s="117"/>
      <c r="X328" s="117"/>
      <c r="Y328" s="117"/>
      <c r="Z328" s="117"/>
      <c r="AA328" s="117"/>
      <c r="AB328" s="117"/>
    </row>
    <row r="329" spans="1:28" ht="15.75" customHeight="1">
      <c r="A329" s="5">
        <v>442</v>
      </c>
      <c r="B329" s="5" t="s">
        <v>221</v>
      </c>
      <c r="C329" s="8" t="s">
        <v>490</v>
      </c>
      <c r="D329" s="8"/>
      <c r="E329" s="27" t="s">
        <v>1752</v>
      </c>
      <c r="F329" s="27">
        <f t="shared" si="22"/>
        <v>25</v>
      </c>
      <c r="G329" s="135" t="s">
        <v>1683</v>
      </c>
      <c r="H329" s="143" t="s">
        <v>1691</v>
      </c>
      <c r="I329" s="37"/>
      <c r="J329" s="57"/>
      <c r="K329" s="169" t="s">
        <v>212</v>
      </c>
      <c r="L329" s="169" t="s">
        <v>4</v>
      </c>
      <c r="M329" s="170" t="s">
        <v>1218</v>
      </c>
      <c r="N329" s="169"/>
      <c r="O329" s="169"/>
      <c r="P329" s="169"/>
      <c r="Q329" s="169" t="s">
        <v>1474</v>
      </c>
      <c r="R329" s="169" t="s">
        <v>1753</v>
      </c>
      <c r="S329" s="170" t="s">
        <v>1164</v>
      </c>
      <c r="T329" s="169"/>
      <c r="U329" s="169"/>
      <c r="V329" s="169"/>
    </row>
    <row r="330" spans="1:28" s="14" customFormat="1" ht="15.75" customHeight="1">
      <c r="A330" s="5">
        <v>442</v>
      </c>
      <c r="B330" s="5" t="s">
        <v>221</v>
      </c>
      <c r="C330" s="8" t="s">
        <v>490</v>
      </c>
      <c r="D330" s="8" t="s">
        <v>218</v>
      </c>
      <c r="E330" s="27" t="s">
        <v>1692</v>
      </c>
      <c r="F330" s="27">
        <f t="shared" si="22"/>
        <v>14</v>
      </c>
      <c r="G330" s="135" t="s">
        <v>1683</v>
      </c>
      <c r="H330" s="143" t="s">
        <v>1693</v>
      </c>
      <c r="I330" s="37" t="s">
        <v>1690</v>
      </c>
      <c r="J330" s="57"/>
      <c r="K330" s="169" t="s">
        <v>1678</v>
      </c>
      <c r="L330" s="169" t="s">
        <v>4</v>
      </c>
      <c r="M330" s="170" t="s">
        <v>1146</v>
      </c>
      <c r="N330" s="169"/>
      <c r="O330" s="169"/>
      <c r="P330" s="169"/>
      <c r="Q330" s="171" t="s">
        <v>1679</v>
      </c>
      <c r="R330" s="169" t="s">
        <v>1706</v>
      </c>
      <c r="S330" s="169" t="s">
        <v>1164</v>
      </c>
      <c r="T330" s="169" t="s">
        <v>1669</v>
      </c>
      <c r="U330" s="169"/>
      <c r="V330" s="169" t="s">
        <v>1164</v>
      </c>
      <c r="W330" s="117"/>
      <c r="X330" s="117"/>
      <c r="Y330" s="117"/>
      <c r="Z330" s="117"/>
      <c r="AA330" s="117"/>
      <c r="AB330" s="117"/>
    </row>
    <row r="331" spans="1:28" s="14" customFormat="1" ht="15.75" customHeight="1">
      <c r="A331" s="5">
        <v>442</v>
      </c>
      <c r="B331" s="5" t="s">
        <v>221</v>
      </c>
      <c r="C331" s="8" t="s">
        <v>398</v>
      </c>
      <c r="D331" s="8"/>
      <c r="E331" s="27" t="s">
        <v>556</v>
      </c>
      <c r="F331" s="27">
        <f t="shared" si="22"/>
        <v>17</v>
      </c>
      <c r="G331" s="135" t="s">
        <v>1343</v>
      </c>
      <c r="H331" s="143" t="s">
        <v>1344</v>
      </c>
      <c r="I331" s="37" t="s">
        <v>1348</v>
      </c>
      <c r="J331" s="57"/>
      <c r="K331" s="169"/>
      <c r="L331" s="169"/>
      <c r="M331" s="170"/>
      <c r="N331" s="169"/>
      <c r="O331" s="169"/>
      <c r="P331" s="169"/>
      <c r="Q331" s="171" t="s">
        <v>112</v>
      </c>
      <c r="R331" s="169" t="s">
        <v>1347</v>
      </c>
      <c r="S331" s="169" t="s">
        <v>1164</v>
      </c>
      <c r="T331" s="169"/>
      <c r="U331" s="169"/>
      <c r="V331" s="169"/>
      <c r="W331" s="117"/>
      <c r="X331" s="117"/>
      <c r="Y331" s="117"/>
      <c r="Z331" s="117"/>
      <c r="AA331" s="117"/>
      <c r="AB331" s="117"/>
    </row>
    <row r="332" spans="1:28" s="14" customFormat="1" ht="15.75" customHeight="1">
      <c r="A332" s="5">
        <v>442</v>
      </c>
      <c r="B332" s="5" t="s">
        <v>221</v>
      </c>
      <c r="C332" s="8" t="s">
        <v>1345</v>
      </c>
      <c r="D332" s="8"/>
      <c r="E332" s="27" t="s">
        <v>1608</v>
      </c>
      <c r="F332" s="27">
        <f t="shared" si="22"/>
        <v>20</v>
      </c>
      <c r="G332" s="135" t="s">
        <v>1343</v>
      </c>
      <c r="H332" s="143" t="s">
        <v>1344</v>
      </c>
      <c r="I332" s="37"/>
      <c r="J332" s="57"/>
      <c r="K332" s="169"/>
      <c r="L332" s="169"/>
      <c r="M332" s="170"/>
      <c r="N332" s="169"/>
      <c r="O332" s="169"/>
      <c r="P332" s="169"/>
      <c r="Q332" s="171"/>
      <c r="R332" s="169"/>
      <c r="S332" s="169"/>
      <c r="T332" s="169" t="s">
        <v>1740</v>
      </c>
      <c r="U332" s="169" t="s">
        <v>1741</v>
      </c>
      <c r="V332" s="170" t="s">
        <v>1164</v>
      </c>
      <c r="W332" s="117"/>
      <c r="X332" s="117"/>
      <c r="Y332" s="117"/>
      <c r="Z332" s="117"/>
      <c r="AA332" s="117"/>
      <c r="AB332" s="117"/>
    </row>
    <row r="333" spans="1:28" ht="15.75" customHeight="1">
      <c r="A333" s="5">
        <v>442</v>
      </c>
      <c r="B333" s="5" t="s">
        <v>221</v>
      </c>
      <c r="C333" s="8" t="s">
        <v>173</v>
      </c>
      <c r="D333" s="8"/>
      <c r="E333" s="27" t="s">
        <v>379</v>
      </c>
      <c r="F333" s="27">
        <f t="shared" si="22"/>
        <v>34</v>
      </c>
      <c r="G333" s="135" t="s">
        <v>892</v>
      </c>
      <c r="H333" s="143" t="s">
        <v>893</v>
      </c>
      <c r="I333" s="37"/>
      <c r="J333" s="57"/>
      <c r="K333" s="187"/>
      <c r="L333" s="187"/>
      <c r="M333" s="170"/>
      <c r="N333" s="189"/>
      <c r="O333" s="189"/>
      <c r="P333" s="189"/>
      <c r="Q333" s="171"/>
      <c r="R333" s="169"/>
      <c r="S333" s="169"/>
      <c r="T333" s="169"/>
      <c r="U333" s="169"/>
      <c r="V333" s="169"/>
    </row>
    <row r="334" spans="1:28" ht="15.75" customHeight="1">
      <c r="A334" s="5">
        <v>442</v>
      </c>
      <c r="B334" s="5" t="s">
        <v>215</v>
      </c>
      <c r="C334" s="8"/>
      <c r="D334" s="8"/>
      <c r="E334" s="27" t="s">
        <v>559</v>
      </c>
      <c r="F334" s="27">
        <f t="shared" si="22"/>
        <v>16</v>
      </c>
      <c r="G334" s="134" t="s">
        <v>1662</v>
      </c>
      <c r="H334" s="143" t="s">
        <v>1663</v>
      </c>
      <c r="I334" s="37"/>
      <c r="J334" s="57"/>
      <c r="K334" s="169" t="s">
        <v>212</v>
      </c>
      <c r="L334" s="169" t="s">
        <v>216</v>
      </c>
      <c r="M334" s="170" t="s">
        <v>1231</v>
      </c>
      <c r="N334" s="189" t="s">
        <v>1724</v>
      </c>
      <c r="O334" s="189" t="s">
        <v>4</v>
      </c>
      <c r="P334" s="189" t="s">
        <v>1053</v>
      </c>
      <c r="Q334" s="188"/>
      <c r="R334" s="188"/>
      <c r="S334" s="190"/>
      <c r="T334" s="169" t="s">
        <v>1675</v>
      </c>
      <c r="U334" s="169"/>
      <c r="V334" s="170" t="s">
        <v>1164</v>
      </c>
      <c r="W334" s="20">
        <v>1</v>
      </c>
      <c r="X334" s="20" t="s">
        <v>1818</v>
      </c>
    </row>
    <row r="335" spans="1:28" ht="15.75" customHeight="1">
      <c r="A335" s="5">
        <v>442</v>
      </c>
      <c r="B335" s="5" t="str">
        <f t="shared" ref="B335:B348" si="26">B334</f>
        <v>NA</v>
      </c>
      <c r="C335" s="5" t="s">
        <v>317</v>
      </c>
      <c r="D335" s="8"/>
      <c r="E335" s="27" t="s">
        <v>475</v>
      </c>
      <c r="F335" s="27">
        <f t="shared" si="22"/>
        <v>13</v>
      </c>
      <c r="G335" s="134" t="s">
        <v>1662</v>
      </c>
      <c r="H335" s="143" t="s">
        <v>1663</v>
      </c>
      <c r="I335" s="37"/>
      <c r="J335" s="57"/>
      <c r="K335" s="169" t="s">
        <v>1664</v>
      </c>
      <c r="L335" s="169" t="s">
        <v>4</v>
      </c>
      <c r="M335" s="170" t="s">
        <v>1218</v>
      </c>
      <c r="N335" s="169"/>
      <c r="O335" s="169"/>
      <c r="P335" s="170"/>
      <c r="Q335" s="171" t="s">
        <v>1190</v>
      </c>
      <c r="R335" s="169" t="s">
        <v>1191</v>
      </c>
      <c r="S335" s="170"/>
      <c r="T335" s="169" t="s">
        <v>1669</v>
      </c>
      <c r="U335" s="169"/>
      <c r="V335" s="170" t="s">
        <v>1164</v>
      </c>
      <c r="W335" s="20">
        <v>1</v>
      </c>
      <c r="X335" s="20" t="s">
        <v>1818</v>
      </c>
    </row>
    <row r="336" spans="1:28" s="14" customFormat="1" ht="15.75" customHeight="1">
      <c r="A336" s="5">
        <v>442</v>
      </c>
      <c r="B336" s="5" t="str">
        <f t="shared" si="26"/>
        <v>NA</v>
      </c>
      <c r="C336" s="8" t="str">
        <f>C335</f>
        <v>AM</v>
      </c>
      <c r="D336" s="8" t="s">
        <v>218</v>
      </c>
      <c r="E336" s="27" t="s">
        <v>558</v>
      </c>
      <c r="F336" s="27">
        <f t="shared" si="22"/>
        <v>8</v>
      </c>
      <c r="G336" s="134" t="s">
        <v>1343</v>
      </c>
      <c r="H336" s="143" t="s">
        <v>1346</v>
      </c>
      <c r="I336" s="37"/>
      <c r="J336" s="57"/>
      <c r="K336" s="169" t="s">
        <v>219</v>
      </c>
      <c r="L336" s="169" t="s">
        <v>4</v>
      </c>
      <c r="M336" s="170" t="s">
        <v>21</v>
      </c>
      <c r="N336" s="169" t="s">
        <v>1037</v>
      </c>
      <c r="O336" s="182" t="s">
        <v>827</v>
      </c>
      <c r="P336" s="170" t="s">
        <v>1142</v>
      </c>
      <c r="Q336" s="172" t="s">
        <v>7</v>
      </c>
      <c r="R336" s="169" t="s">
        <v>1176</v>
      </c>
      <c r="S336" s="170" t="s">
        <v>1164</v>
      </c>
      <c r="T336" s="169"/>
      <c r="U336" s="169"/>
      <c r="V336" s="170"/>
      <c r="W336" s="117"/>
      <c r="X336" s="117"/>
      <c r="Y336" s="117"/>
      <c r="Z336" s="117"/>
      <c r="AA336" s="117"/>
      <c r="AB336" s="117"/>
    </row>
    <row r="337" spans="1:28" s="14" customFormat="1" ht="15.75" customHeight="1">
      <c r="A337" s="5">
        <v>442</v>
      </c>
      <c r="B337" s="5" t="str">
        <f t="shared" si="26"/>
        <v>NA</v>
      </c>
      <c r="C337" s="5" t="s">
        <v>476</v>
      </c>
      <c r="D337" s="8"/>
      <c r="E337" s="27" t="s">
        <v>477</v>
      </c>
      <c r="F337" s="27">
        <f t="shared" si="22"/>
        <v>9</v>
      </c>
      <c r="G337" s="134" t="s">
        <v>1662</v>
      </c>
      <c r="H337" s="143" t="s">
        <v>1259</v>
      </c>
      <c r="I337" s="37"/>
      <c r="J337" s="57"/>
      <c r="K337" s="182" t="s">
        <v>1039</v>
      </c>
      <c r="L337" s="182" t="s">
        <v>4</v>
      </c>
      <c r="M337" s="170" t="s">
        <v>27</v>
      </c>
      <c r="N337" s="169"/>
      <c r="O337" s="169"/>
      <c r="P337" s="170"/>
      <c r="Q337" s="171" t="s">
        <v>112</v>
      </c>
      <c r="R337" s="169" t="s">
        <v>1260</v>
      </c>
      <c r="S337" s="170" t="s">
        <v>1164</v>
      </c>
      <c r="T337" s="169"/>
      <c r="U337" s="169"/>
      <c r="V337" s="170"/>
      <c r="W337" s="117"/>
      <c r="X337" s="117"/>
      <c r="Y337" s="117"/>
      <c r="Z337" s="117"/>
      <c r="AA337" s="117"/>
      <c r="AB337" s="117"/>
    </row>
    <row r="338" spans="1:28" ht="15.75" customHeight="1">
      <c r="A338" s="5">
        <v>442</v>
      </c>
      <c r="B338" s="5" t="str">
        <f t="shared" si="26"/>
        <v>NA</v>
      </c>
      <c r="C338" s="5" t="str">
        <f>C337</f>
        <v>GR</v>
      </c>
      <c r="D338" s="8" t="s">
        <v>572</v>
      </c>
      <c r="E338" s="27" t="s">
        <v>573</v>
      </c>
      <c r="F338" s="27">
        <f t="shared" si="22"/>
        <v>9</v>
      </c>
      <c r="G338" s="134" t="s">
        <v>903</v>
      </c>
      <c r="H338" s="144" t="s">
        <v>868</v>
      </c>
      <c r="I338" s="37"/>
      <c r="J338" s="57"/>
      <c r="K338" s="169"/>
      <c r="L338" s="169"/>
      <c r="M338" s="170"/>
      <c r="N338" s="169"/>
      <c r="O338" s="169"/>
      <c r="P338" s="170"/>
      <c r="Q338" s="188"/>
      <c r="R338" s="191"/>
      <c r="S338" s="170"/>
      <c r="T338" s="169"/>
      <c r="U338" s="169"/>
      <c r="V338" s="170"/>
    </row>
    <row r="339" spans="1:28" ht="38.25" customHeight="1">
      <c r="A339" s="5">
        <v>442</v>
      </c>
      <c r="B339" s="5" t="str">
        <f t="shared" si="26"/>
        <v>NA</v>
      </c>
      <c r="C339" s="5" t="s">
        <v>398</v>
      </c>
      <c r="D339" s="8"/>
      <c r="E339" s="27" t="s">
        <v>556</v>
      </c>
      <c r="F339" s="27">
        <f t="shared" si="22"/>
        <v>17</v>
      </c>
      <c r="G339" s="134" t="s">
        <v>1662</v>
      </c>
      <c r="H339" s="143" t="s">
        <v>1663</v>
      </c>
      <c r="I339" s="37"/>
      <c r="J339" s="57"/>
      <c r="K339" s="169"/>
      <c r="L339" s="169"/>
      <c r="M339" s="170"/>
      <c r="N339" s="169"/>
      <c r="O339" s="169"/>
      <c r="P339" s="170"/>
      <c r="Q339" s="192" t="s">
        <v>112</v>
      </c>
      <c r="R339" s="183" t="s">
        <v>1834</v>
      </c>
      <c r="S339" s="193" t="s">
        <v>1164</v>
      </c>
      <c r="T339" s="183" t="s">
        <v>1665</v>
      </c>
      <c r="U339" s="184" t="s">
        <v>1666</v>
      </c>
      <c r="V339" s="184" t="s">
        <v>1667</v>
      </c>
    </row>
    <row r="340" spans="1:28" ht="15.75" customHeight="1">
      <c r="A340" s="5">
        <v>442</v>
      </c>
      <c r="B340" s="5" t="str">
        <f t="shared" si="26"/>
        <v>NA</v>
      </c>
      <c r="C340" s="5" t="s">
        <v>478</v>
      </c>
      <c r="D340" s="8"/>
      <c r="E340" s="27" t="s">
        <v>1513</v>
      </c>
      <c r="F340" s="27">
        <f t="shared" si="22"/>
        <v>32</v>
      </c>
      <c r="G340" s="134" t="s">
        <v>1662</v>
      </c>
      <c r="H340" s="143" t="s">
        <v>1663</v>
      </c>
      <c r="I340" s="37" t="s">
        <v>1668</v>
      </c>
      <c r="J340" s="57"/>
      <c r="K340" s="169"/>
      <c r="L340" s="169"/>
      <c r="M340" s="170"/>
      <c r="N340" s="169" t="s">
        <v>915</v>
      </c>
      <c r="O340" s="169" t="s">
        <v>4</v>
      </c>
      <c r="P340" s="170" t="s">
        <v>31</v>
      </c>
      <c r="Q340" s="173" t="s">
        <v>1835</v>
      </c>
      <c r="R340" s="182" t="s">
        <v>1718</v>
      </c>
      <c r="S340" s="182" t="s">
        <v>1164</v>
      </c>
      <c r="T340" s="169"/>
      <c r="U340" s="169"/>
      <c r="V340" s="170"/>
    </row>
    <row r="341" spans="1:28" ht="15.75" customHeight="1">
      <c r="A341" s="5">
        <v>442</v>
      </c>
      <c r="B341" s="5" t="str">
        <f t="shared" si="26"/>
        <v>NA</v>
      </c>
      <c r="C341" s="5" t="s">
        <v>482</v>
      </c>
      <c r="D341" s="8"/>
      <c r="E341" s="27" t="s">
        <v>560</v>
      </c>
      <c r="F341" s="27">
        <f t="shared" si="22"/>
        <v>19</v>
      </c>
      <c r="G341" s="134"/>
      <c r="H341" s="143"/>
      <c r="I341" s="37"/>
      <c r="J341" s="57"/>
      <c r="K341" s="169"/>
      <c r="L341" s="169"/>
      <c r="M341" s="170"/>
      <c r="N341" s="169"/>
      <c r="O341" s="169"/>
      <c r="P341" s="170"/>
      <c r="Q341" s="171"/>
      <c r="R341" s="169"/>
      <c r="S341" s="170"/>
      <c r="T341" s="169"/>
      <c r="U341" s="169"/>
      <c r="V341" s="170"/>
    </row>
    <row r="342" spans="1:28" ht="15.75" customHeight="1">
      <c r="A342" s="5">
        <v>442</v>
      </c>
      <c r="B342" s="5" t="str">
        <f t="shared" si="26"/>
        <v>NA</v>
      </c>
      <c r="C342" s="5" t="s">
        <v>486</v>
      </c>
      <c r="D342" s="8"/>
      <c r="E342" s="27" t="s">
        <v>487</v>
      </c>
      <c r="F342" s="27">
        <f t="shared" si="22"/>
        <v>28</v>
      </c>
      <c r="G342" s="134"/>
      <c r="H342" s="143"/>
      <c r="I342" s="37"/>
      <c r="J342" s="57"/>
      <c r="K342" s="169"/>
      <c r="L342" s="169"/>
      <c r="M342" s="170"/>
      <c r="N342" s="169"/>
      <c r="O342" s="169"/>
      <c r="P342" s="170"/>
      <c r="Q342" s="171"/>
      <c r="R342" s="169"/>
      <c r="S342" s="170"/>
      <c r="T342" s="169"/>
      <c r="U342" s="169"/>
      <c r="V342" s="170"/>
    </row>
    <row r="343" spans="1:28" ht="15.75" customHeight="1">
      <c r="A343" s="5">
        <v>442</v>
      </c>
      <c r="B343" s="5" t="str">
        <f t="shared" si="26"/>
        <v>NA</v>
      </c>
      <c r="C343" s="5" t="s">
        <v>417</v>
      </c>
      <c r="D343" s="8"/>
      <c r="E343" s="27" t="s">
        <v>561</v>
      </c>
      <c r="F343" s="27">
        <f t="shared" ref="F343:F408" si="27">LEN(E343)</f>
        <v>29</v>
      </c>
      <c r="G343" s="134"/>
      <c r="H343" s="143"/>
      <c r="I343" s="37"/>
      <c r="J343" s="57"/>
      <c r="K343" s="169"/>
      <c r="L343" s="169"/>
      <c r="M343" s="170"/>
      <c r="N343" s="169"/>
      <c r="O343" s="169"/>
      <c r="P343" s="170"/>
      <c r="Q343" s="171"/>
      <c r="R343" s="169"/>
      <c r="S343" s="170"/>
      <c r="T343" s="169"/>
      <c r="U343" s="169"/>
      <c r="V343" s="170"/>
    </row>
    <row r="344" spans="1:28" ht="15.75" customHeight="1">
      <c r="A344" s="5">
        <v>442</v>
      </c>
      <c r="B344" s="5" t="str">
        <f t="shared" si="26"/>
        <v>NA</v>
      </c>
      <c r="C344" s="5" t="s">
        <v>295</v>
      </c>
      <c r="D344" s="8"/>
      <c r="E344" s="27" t="s">
        <v>562</v>
      </c>
      <c r="F344" s="27">
        <f t="shared" si="27"/>
        <v>26</v>
      </c>
      <c r="G344" s="134"/>
      <c r="H344" s="143"/>
      <c r="I344" s="37"/>
      <c r="J344" s="57"/>
      <c r="K344" s="169"/>
      <c r="L344" s="169"/>
      <c r="M344" s="170"/>
      <c r="N344" s="169"/>
      <c r="O344" s="169"/>
      <c r="P344" s="170"/>
      <c r="Q344" s="171"/>
      <c r="R344" s="169"/>
      <c r="S344" s="170"/>
      <c r="T344" s="169"/>
      <c r="U344" s="169"/>
      <c r="V344" s="170"/>
    </row>
    <row r="345" spans="1:28" ht="15.75" customHeight="1">
      <c r="A345" s="5">
        <v>442</v>
      </c>
      <c r="B345" s="5" t="str">
        <f t="shared" si="26"/>
        <v>NA</v>
      </c>
      <c r="C345" s="8" t="str">
        <f>C344</f>
        <v>DL</v>
      </c>
      <c r="D345" s="8" t="s">
        <v>563</v>
      </c>
      <c r="E345" s="27" t="s">
        <v>564</v>
      </c>
      <c r="F345" s="27">
        <f t="shared" si="27"/>
        <v>10</v>
      </c>
      <c r="G345" s="134"/>
      <c r="H345" s="143"/>
      <c r="I345" s="37"/>
      <c r="J345" s="57"/>
      <c r="K345" s="169"/>
      <c r="L345" s="169"/>
      <c r="M345" s="170"/>
      <c r="N345" s="169"/>
      <c r="O345" s="169"/>
      <c r="P345" s="170"/>
      <c r="Q345" s="171"/>
      <c r="R345" s="169"/>
      <c r="S345" s="170"/>
      <c r="T345" s="169"/>
      <c r="U345" s="169"/>
      <c r="V345" s="170"/>
    </row>
    <row r="346" spans="1:28" ht="15.75" customHeight="1">
      <c r="A346" s="5">
        <v>442</v>
      </c>
      <c r="B346" s="5" t="str">
        <f t="shared" si="26"/>
        <v>NA</v>
      </c>
      <c r="C346" s="5" t="s">
        <v>344</v>
      </c>
      <c r="D346" s="8"/>
      <c r="E346" s="27" t="s">
        <v>565</v>
      </c>
      <c r="F346" s="27">
        <f t="shared" si="27"/>
        <v>19</v>
      </c>
      <c r="G346" s="134"/>
      <c r="H346" s="143"/>
      <c r="I346" s="37"/>
      <c r="J346" s="57"/>
      <c r="K346" s="169"/>
      <c r="L346" s="169"/>
      <c r="M346" s="170"/>
      <c r="N346" s="169"/>
      <c r="O346" s="169"/>
      <c r="P346" s="170"/>
      <c r="Q346" s="171"/>
      <c r="R346" s="169"/>
      <c r="S346" s="170"/>
      <c r="T346" s="169"/>
      <c r="U346" s="169"/>
      <c r="V346" s="170"/>
    </row>
    <row r="347" spans="1:28" ht="15.75" customHeight="1">
      <c r="A347" s="5">
        <v>442</v>
      </c>
      <c r="B347" s="5" t="str">
        <f t="shared" si="26"/>
        <v>NA</v>
      </c>
      <c r="C347" s="5" t="s">
        <v>566</v>
      </c>
      <c r="D347" s="8"/>
      <c r="E347" s="27" t="s">
        <v>567</v>
      </c>
      <c r="F347" s="27">
        <f t="shared" si="27"/>
        <v>21</v>
      </c>
      <c r="G347" s="134"/>
      <c r="H347" s="143"/>
      <c r="I347" s="37"/>
      <c r="J347" s="57"/>
      <c r="K347" s="169"/>
      <c r="L347" s="169"/>
      <c r="M347" s="170"/>
      <c r="N347" s="169"/>
      <c r="O347" s="169"/>
      <c r="P347" s="170"/>
      <c r="Q347" s="171"/>
      <c r="R347" s="169"/>
      <c r="S347" s="170"/>
      <c r="T347" s="169"/>
      <c r="U347" s="169"/>
      <c r="V347" s="170"/>
    </row>
    <row r="348" spans="1:28" ht="15.75" customHeight="1">
      <c r="A348" s="5">
        <v>442</v>
      </c>
      <c r="B348" s="5" t="str">
        <f t="shared" si="26"/>
        <v>NA</v>
      </c>
      <c r="C348" s="5" t="s">
        <v>569</v>
      </c>
      <c r="D348" s="8"/>
      <c r="E348" s="27" t="s">
        <v>570</v>
      </c>
      <c r="F348" s="27">
        <f t="shared" si="27"/>
        <v>33</v>
      </c>
      <c r="G348" s="134"/>
      <c r="H348" s="143"/>
      <c r="I348" s="37"/>
      <c r="J348" s="57"/>
      <c r="K348" s="169"/>
      <c r="L348" s="169"/>
      <c r="M348" s="170"/>
      <c r="N348" s="169"/>
      <c r="O348" s="169"/>
      <c r="P348" s="170"/>
      <c r="Q348" s="171"/>
      <c r="R348" s="169"/>
      <c r="S348" s="170"/>
      <c r="T348" s="169"/>
      <c r="U348" s="169"/>
      <c r="V348" s="170"/>
    </row>
    <row r="349" spans="1:28" ht="15.75" customHeight="1">
      <c r="A349" s="5">
        <v>442</v>
      </c>
      <c r="B349" s="5" t="s">
        <v>571</v>
      </c>
      <c r="C349" s="8"/>
      <c r="D349" s="8"/>
      <c r="E349" s="27" t="s">
        <v>1512</v>
      </c>
      <c r="F349" s="27">
        <f t="shared" si="27"/>
        <v>11</v>
      </c>
      <c r="G349" s="134" t="s">
        <v>1472</v>
      </c>
      <c r="H349" s="143" t="s">
        <v>1473</v>
      </c>
      <c r="I349" s="95" t="s">
        <v>1357</v>
      </c>
      <c r="J349" s="57"/>
      <c r="K349" s="169"/>
      <c r="L349" s="169"/>
      <c r="M349" s="170"/>
      <c r="N349" s="169"/>
      <c r="O349" s="169"/>
      <c r="P349" s="170"/>
      <c r="Q349" s="171"/>
      <c r="R349" s="169"/>
      <c r="S349" s="170"/>
      <c r="T349" s="169"/>
      <c r="U349" s="169"/>
      <c r="V349" s="170"/>
    </row>
    <row r="350" spans="1:28" ht="24" customHeight="1">
      <c r="A350" s="5">
        <v>442</v>
      </c>
      <c r="B350" s="5" t="s">
        <v>222</v>
      </c>
      <c r="C350" s="8"/>
      <c r="D350" s="8"/>
      <c r="E350" s="27" t="s">
        <v>575</v>
      </c>
      <c r="F350" s="27">
        <f t="shared" si="27"/>
        <v>10</v>
      </c>
      <c r="G350" s="134" t="s">
        <v>1472</v>
      </c>
      <c r="H350" s="143" t="s">
        <v>1477</v>
      </c>
      <c r="I350" s="37"/>
      <c r="J350" s="57"/>
      <c r="K350" s="169" t="s">
        <v>212</v>
      </c>
      <c r="L350" s="169" t="s">
        <v>216</v>
      </c>
      <c r="M350" s="170" t="s">
        <v>27</v>
      </c>
      <c r="N350" s="169"/>
      <c r="O350" s="169"/>
      <c r="P350" s="170"/>
      <c r="Q350" s="171" t="s">
        <v>112</v>
      </c>
      <c r="R350" s="169" t="s">
        <v>1476</v>
      </c>
      <c r="S350" s="170" t="s">
        <v>1164</v>
      </c>
      <c r="T350" s="169"/>
      <c r="U350" s="169"/>
      <c r="V350" s="170"/>
    </row>
    <row r="351" spans="1:28" s="14" customFormat="1" ht="24" customHeight="1">
      <c r="A351" s="5">
        <v>442</v>
      </c>
      <c r="B351" s="5" t="s">
        <v>222</v>
      </c>
      <c r="C351" s="8" t="s">
        <v>577</v>
      </c>
      <c r="D351" s="8"/>
      <c r="E351" s="27" t="s">
        <v>578</v>
      </c>
      <c r="F351" s="27">
        <f t="shared" si="27"/>
        <v>14</v>
      </c>
      <c r="G351" s="134" t="s">
        <v>1662</v>
      </c>
      <c r="H351" s="143" t="s">
        <v>1674</v>
      </c>
      <c r="I351" s="37"/>
      <c r="J351" s="57"/>
      <c r="K351" s="169"/>
      <c r="L351" s="169"/>
      <c r="M351" s="170"/>
      <c r="N351" s="169"/>
      <c r="O351" s="169"/>
      <c r="P351" s="170"/>
      <c r="Q351" s="171"/>
      <c r="R351" s="169"/>
      <c r="S351" s="170"/>
      <c r="T351" s="169"/>
      <c r="U351" s="169"/>
      <c r="V351" s="170"/>
      <c r="W351" s="117"/>
      <c r="X351" s="117"/>
      <c r="Y351" s="117"/>
      <c r="Z351" s="117"/>
      <c r="AA351" s="117"/>
      <c r="AB351" s="117"/>
    </row>
    <row r="352" spans="1:28" s="15" customFormat="1" ht="15.75" customHeight="1">
      <c r="A352" s="5">
        <v>442</v>
      </c>
      <c r="B352" s="5" t="s">
        <v>222</v>
      </c>
      <c r="C352" s="8" t="s">
        <v>577</v>
      </c>
      <c r="D352" s="8" t="s">
        <v>218</v>
      </c>
      <c r="E352" s="27" t="s">
        <v>558</v>
      </c>
      <c r="F352" s="27">
        <f t="shared" si="27"/>
        <v>8</v>
      </c>
      <c r="G352" s="134" t="s">
        <v>1486</v>
      </c>
      <c r="H352" s="135" t="s">
        <v>1477</v>
      </c>
      <c r="I352" s="57"/>
      <c r="J352" s="57"/>
      <c r="K352" s="182" t="s">
        <v>219</v>
      </c>
      <c r="L352" s="182" t="s">
        <v>4</v>
      </c>
      <c r="M352" s="194" t="s">
        <v>21</v>
      </c>
      <c r="N352" s="182" t="s">
        <v>1857</v>
      </c>
      <c r="O352" s="182" t="s">
        <v>4</v>
      </c>
      <c r="P352" s="194" t="s">
        <v>1164</v>
      </c>
      <c r="Q352" s="195"/>
      <c r="R352" s="182"/>
      <c r="S352" s="194"/>
      <c r="T352" s="182"/>
      <c r="U352" s="182"/>
      <c r="V352" s="194"/>
      <c r="W352" s="16"/>
      <c r="X352" s="16"/>
      <c r="Y352" s="16"/>
      <c r="Z352" s="16"/>
      <c r="AA352" s="16"/>
      <c r="AB352" s="16"/>
    </row>
    <row r="353" spans="1:28" s="15" customFormat="1" ht="15.75" customHeight="1">
      <c r="A353" s="5">
        <v>442</v>
      </c>
      <c r="B353" s="5" t="s">
        <v>222</v>
      </c>
      <c r="C353" s="8" t="s">
        <v>577</v>
      </c>
      <c r="D353" s="8" t="s">
        <v>241</v>
      </c>
      <c r="E353" s="27" t="s">
        <v>576</v>
      </c>
      <c r="F353" s="27">
        <f t="shared" si="27"/>
        <v>12</v>
      </c>
      <c r="G353" s="134"/>
      <c r="H353" s="135"/>
      <c r="I353" s="57"/>
      <c r="J353" s="57"/>
      <c r="K353" s="182"/>
      <c r="L353" s="182"/>
      <c r="M353" s="194"/>
      <c r="N353" s="182"/>
      <c r="O353" s="182"/>
      <c r="P353" s="194"/>
      <c r="Q353" s="195"/>
      <c r="R353" s="182"/>
      <c r="S353" s="194"/>
      <c r="T353" s="182"/>
      <c r="U353" s="182"/>
      <c r="V353" s="194"/>
      <c r="W353" s="16"/>
      <c r="X353" s="16"/>
      <c r="Y353" s="16"/>
      <c r="Z353" s="16"/>
      <c r="AA353" s="16"/>
      <c r="AB353" s="16"/>
    </row>
    <row r="354" spans="1:28" ht="15.75" customHeight="1">
      <c r="A354" s="5">
        <v>442</v>
      </c>
      <c r="B354" s="5" t="s">
        <v>222</v>
      </c>
      <c r="C354" s="5" t="s">
        <v>398</v>
      </c>
      <c r="D354" s="8"/>
      <c r="E354" s="27" t="s">
        <v>556</v>
      </c>
      <c r="F354" s="27">
        <f t="shared" si="27"/>
        <v>17</v>
      </c>
      <c r="G354" s="134"/>
      <c r="H354" s="143"/>
      <c r="I354" s="37"/>
      <c r="J354" s="57"/>
      <c r="K354" s="169"/>
      <c r="L354" s="169"/>
      <c r="M354" s="170"/>
      <c r="N354" s="169"/>
      <c r="O354" s="169"/>
      <c r="P354" s="170"/>
      <c r="Q354" s="171"/>
      <c r="R354" s="169"/>
      <c r="S354" s="170"/>
      <c r="T354" s="169"/>
      <c r="U354" s="169"/>
      <c r="V354" s="170"/>
    </row>
    <row r="355" spans="1:28" ht="15.75" customHeight="1">
      <c r="A355" s="5">
        <v>442</v>
      </c>
      <c r="B355" s="5" t="s">
        <v>222</v>
      </c>
      <c r="C355" s="8" t="str">
        <f>C354</f>
        <v>SE</v>
      </c>
      <c r="D355" s="8" t="s">
        <v>557</v>
      </c>
      <c r="E355" s="27" t="s">
        <v>1489</v>
      </c>
      <c r="F355" s="27">
        <f t="shared" si="27"/>
        <v>27</v>
      </c>
      <c r="G355" s="134" t="s">
        <v>1273</v>
      </c>
      <c r="H355" s="143" t="s">
        <v>1261</v>
      </c>
      <c r="I355" s="37"/>
      <c r="J355" s="57"/>
      <c r="K355" s="169"/>
      <c r="L355" s="169"/>
      <c r="M355" s="170"/>
      <c r="N355" s="169"/>
      <c r="O355" s="169"/>
      <c r="P355" s="170"/>
      <c r="Q355" s="171"/>
      <c r="R355" s="169"/>
      <c r="S355" s="170"/>
      <c r="T355" s="169"/>
      <c r="U355" s="169"/>
      <c r="V355" s="170"/>
    </row>
    <row r="356" spans="1:28" s="94" customFormat="1" ht="15.75" customHeight="1">
      <c r="A356" s="5">
        <v>442</v>
      </c>
      <c r="B356" s="5" t="s">
        <v>237</v>
      </c>
      <c r="C356" s="8"/>
      <c r="D356" s="8"/>
      <c r="E356" s="27" t="s">
        <v>1358</v>
      </c>
      <c r="F356" s="27">
        <f>LEN(E356)</f>
        <v>17</v>
      </c>
      <c r="G356" s="134" t="s">
        <v>1472</v>
      </c>
      <c r="H356" s="143" t="s">
        <v>1475</v>
      </c>
      <c r="I356" s="37" t="s">
        <v>1858</v>
      </c>
      <c r="J356" s="57"/>
      <c r="K356" s="169" t="s">
        <v>1303</v>
      </c>
      <c r="L356" s="169" t="s">
        <v>4</v>
      </c>
      <c r="M356" s="170" t="s">
        <v>1218</v>
      </c>
      <c r="N356" s="169" t="s">
        <v>1037</v>
      </c>
      <c r="O356" s="169" t="s">
        <v>1305</v>
      </c>
      <c r="P356" s="170" t="s">
        <v>1142</v>
      </c>
      <c r="Q356" s="171" t="s">
        <v>1330</v>
      </c>
      <c r="R356" s="169" t="s">
        <v>1304</v>
      </c>
      <c r="S356" s="170" t="s">
        <v>1004</v>
      </c>
      <c r="T356" s="169" t="s">
        <v>1331</v>
      </c>
      <c r="U356" s="169" t="s">
        <v>2</v>
      </c>
      <c r="V356" s="170" t="s">
        <v>1164</v>
      </c>
      <c r="W356" s="117"/>
      <c r="X356" s="117"/>
      <c r="Y356" s="117"/>
      <c r="Z356" s="117"/>
      <c r="AA356" s="117"/>
      <c r="AB356" s="117"/>
    </row>
    <row r="357" spans="1:28" ht="15.75" customHeight="1">
      <c r="A357" s="5">
        <v>442</v>
      </c>
      <c r="B357" s="5" t="s">
        <v>237</v>
      </c>
      <c r="C357" s="5" t="s">
        <v>550</v>
      </c>
      <c r="D357" s="8"/>
      <c r="E357" s="27" t="s">
        <v>551</v>
      </c>
      <c r="F357" s="27">
        <f t="shared" si="27"/>
        <v>10</v>
      </c>
      <c r="G357" s="134"/>
      <c r="H357" s="143"/>
      <c r="I357" s="37"/>
      <c r="J357" s="57"/>
      <c r="K357" s="169"/>
      <c r="L357" s="169"/>
      <c r="M357" s="170"/>
      <c r="N357" s="169"/>
      <c r="O357" s="169"/>
      <c r="P357" s="170"/>
      <c r="Q357" s="171"/>
      <c r="R357" s="169"/>
      <c r="S357" s="170"/>
      <c r="T357" s="169"/>
      <c r="U357" s="169"/>
      <c r="V357" s="170"/>
    </row>
    <row r="358" spans="1:28" ht="15.75" customHeight="1">
      <c r="A358" s="5">
        <v>442</v>
      </c>
      <c r="B358" s="5" t="s">
        <v>173</v>
      </c>
      <c r="C358" s="5"/>
      <c r="D358" s="8"/>
      <c r="E358" s="27" t="s">
        <v>391</v>
      </c>
      <c r="F358" s="27">
        <f t="shared" si="27"/>
        <v>29</v>
      </c>
      <c r="G358" s="135" t="s">
        <v>842</v>
      </c>
      <c r="H358" s="143"/>
      <c r="I358" s="37"/>
      <c r="J358" s="57"/>
      <c r="K358" s="169" t="s">
        <v>212</v>
      </c>
      <c r="L358" s="169" t="s">
        <v>4</v>
      </c>
      <c r="M358" s="170" t="s">
        <v>1218</v>
      </c>
      <c r="N358" s="169"/>
      <c r="O358" s="169"/>
      <c r="P358" s="170"/>
      <c r="Q358" s="171"/>
      <c r="R358" s="169"/>
      <c r="S358" s="170"/>
      <c r="T358" s="169"/>
      <c r="U358" s="169"/>
      <c r="V358" s="170"/>
    </row>
    <row r="359" spans="1:28" ht="15.75" customHeight="1">
      <c r="A359" s="63">
        <v>443</v>
      </c>
      <c r="B359" s="5"/>
      <c r="C359" s="8"/>
      <c r="D359" s="8"/>
      <c r="E359" s="71" t="s">
        <v>47</v>
      </c>
      <c r="F359" s="27">
        <f t="shared" si="27"/>
        <v>28</v>
      </c>
      <c r="G359" s="135"/>
      <c r="H359" s="143"/>
      <c r="I359" s="37" t="s">
        <v>1353</v>
      </c>
      <c r="J359" s="57"/>
      <c r="K359" s="169"/>
      <c r="L359" s="169"/>
      <c r="M359" s="170"/>
      <c r="N359" s="169"/>
      <c r="O359" s="169"/>
      <c r="P359" s="170"/>
      <c r="Q359" s="171"/>
      <c r="R359" s="169"/>
      <c r="S359" s="170"/>
      <c r="T359" s="169"/>
      <c r="U359" s="169"/>
      <c r="V359" s="170"/>
    </row>
    <row r="360" spans="1:28" ht="15.75" customHeight="1">
      <c r="A360" s="5">
        <v>443</v>
      </c>
      <c r="B360" s="5" t="s">
        <v>223</v>
      </c>
      <c r="C360" s="8"/>
      <c r="D360" s="8"/>
      <c r="E360" s="27" t="s">
        <v>579</v>
      </c>
      <c r="F360" s="27">
        <f t="shared" si="27"/>
        <v>30</v>
      </c>
      <c r="G360" s="135"/>
      <c r="H360" s="143"/>
      <c r="I360" s="37"/>
      <c r="J360" s="57"/>
      <c r="K360" s="169"/>
      <c r="L360" s="169"/>
      <c r="M360" s="170"/>
      <c r="N360" s="169" t="s">
        <v>224</v>
      </c>
      <c r="O360" s="169" t="s">
        <v>4</v>
      </c>
      <c r="P360" s="194" t="s">
        <v>20</v>
      </c>
      <c r="Q360" s="171"/>
      <c r="R360" s="169"/>
      <c r="S360" s="170"/>
      <c r="T360" s="169"/>
      <c r="U360" s="169"/>
      <c r="V360" s="170"/>
    </row>
    <row r="361" spans="1:28" ht="15.75" customHeight="1">
      <c r="A361" s="5">
        <v>443</v>
      </c>
      <c r="B361" s="5" t="str">
        <f t="shared" ref="B361:B368" si="28">B360</f>
        <v>NV</v>
      </c>
      <c r="C361" s="5" t="s">
        <v>550</v>
      </c>
      <c r="D361" s="8"/>
      <c r="E361" s="27" t="s">
        <v>551</v>
      </c>
      <c r="F361" s="27">
        <f t="shared" si="27"/>
        <v>10</v>
      </c>
      <c r="G361" s="135"/>
      <c r="H361" s="143"/>
      <c r="I361" s="37"/>
      <c r="J361" s="57"/>
      <c r="K361" s="169"/>
      <c r="L361" s="169"/>
      <c r="M361" s="170"/>
      <c r="N361" s="169"/>
      <c r="O361" s="169"/>
      <c r="P361" s="170"/>
      <c r="Q361" s="171"/>
      <c r="R361" s="169"/>
      <c r="S361" s="170"/>
      <c r="T361" s="169"/>
      <c r="U361" s="169"/>
      <c r="V361" s="170"/>
    </row>
    <row r="362" spans="1:28" ht="15.75" customHeight="1">
      <c r="A362" s="5">
        <v>443</v>
      </c>
      <c r="B362" s="5" t="str">
        <f t="shared" si="28"/>
        <v>NV</v>
      </c>
      <c r="C362" s="8" t="str">
        <f>C361</f>
        <v>SF</v>
      </c>
      <c r="D362" s="8" t="s">
        <v>582</v>
      </c>
      <c r="E362" s="27" t="s">
        <v>583</v>
      </c>
      <c r="F362" s="27">
        <f t="shared" si="27"/>
        <v>27</v>
      </c>
      <c r="G362" s="135" t="s">
        <v>1581</v>
      </c>
      <c r="H362" s="143" t="s">
        <v>1559</v>
      </c>
      <c r="I362" s="37"/>
      <c r="J362" s="57"/>
      <c r="K362" s="169"/>
      <c r="L362" s="169"/>
      <c r="M362" s="170"/>
      <c r="N362" s="169"/>
      <c r="O362" s="169"/>
      <c r="P362" s="170"/>
      <c r="Q362" s="171" t="s">
        <v>112</v>
      </c>
      <c r="R362" s="169" t="s">
        <v>1585</v>
      </c>
      <c r="S362" s="170" t="s">
        <v>1164</v>
      </c>
      <c r="T362" s="169"/>
      <c r="U362" s="169"/>
      <c r="V362" s="170"/>
    </row>
    <row r="363" spans="1:28" ht="15.75" customHeight="1">
      <c r="A363" s="5">
        <v>443</v>
      </c>
      <c r="B363" s="5" t="str">
        <f t="shared" si="28"/>
        <v>NV</v>
      </c>
      <c r="C363" s="8" t="str">
        <f>C362</f>
        <v>SF</v>
      </c>
      <c r="D363" s="8" t="s">
        <v>557</v>
      </c>
      <c r="E363" s="27" t="s">
        <v>1489</v>
      </c>
      <c r="F363" s="27">
        <f t="shared" si="27"/>
        <v>27</v>
      </c>
      <c r="G363" s="134" t="s">
        <v>1273</v>
      </c>
      <c r="H363" s="143" t="s">
        <v>1261</v>
      </c>
      <c r="I363" s="37" t="s">
        <v>1354</v>
      </c>
      <c r="J363" s="57"/>
      <c r="K363" s="169"/>
      <c r="L363" s="169"/>
      <c r="M363" s="170"/>
      <c r="N363" s="169"/>
      <c r="O363" s="169"/>
      <c r="P363" s="170"/>
      <c r="Q363" s="171"/>
      <c r="R363" s="169"/>
      <c r="S363" s="170"/>
      <c r="T363" s="169"/>
      <c r="U363" s="169"/>
      <c r="V363" s="170"/>
    </row>
    <row r="364" spans="1:28" ht="15.75" customHeight="1">
      <c r="A364" s="5">
        <v>443</v>
      </c>
      <c r="B364" s="5" t="str">
        <f t="shared" si="28"/>
        <v>NV</v>
      </c>
      <c r="C364" s="8" t="str">
        <f>C363</f>
        <v>SF</v>
      </c>
      <c r="D364" s="8" t="s">
        <v>235</v>
      </c>
      <c r="E364" s="27" t="s">
        <v>906</v>
      </c>
      <c r="F364" s="27">
        <f t="shared" si="27"/>
        <v>27</v>
      </c>
      <c r="G364" s="135"/>
      <c r="H364" s="143"/>
      <c r="I364" s="37" t="s">
        <v>1352</v>
      </c>
      <c r="J364" s="57"/>
      <c r="K364" s="169"/>
      <c r="L364" s="169"/>
      <c r="M364" s="170"/>
      <c r="N364" s="169"/>
      <c r="O364" s="169"/>
      <c r="P364" s="170"/>
      <c r="Q364" s="171"/>
      <c r="R364" s="169"/>
      <c r="S364" s="169"/>
      <c r="T364" s="169"/>
      <c r="U364" s="169"/>
      <c r="V364" s="170"/>
    </row>
    <row r="365" spans="1:28" ht="15.75" customHeight="1">
      <c r="A365" s="5">
        <v>443</v>
      </c>
      <c r="B365" s="5" t="str">
        <f t="shared" si="28"/>
        <v>NV</v>
      </c>
      <c r="C365" s="5" t="s">
        <v>549</v>
      </c>
      <c r="D365" s="8"/>
      <c r="E365" s="27" t="s">
        <v>584</v>
      </c>
      <c r="F365" s="27">
        <f t="shared" si="27"/>
        <v>19</v>
      </c>
      <c r="G365" s="135"/>
      <c r="H365" s="143"/>
      <c r="I365" s="37"/>
      <c r="J365" s="57"/>
      <c r="K365" s="169"/>
      <c r="L365" s="169"/>
      <c r="M365" s="170"/>
      <c r="N365" s="169"/>
      <c r="O365" s="169"/>
      <c r="P365" s="170"/>
      <c r="Q365" s="171"/>
      <c r="R365" s="169"/>
      <c r="S365" s="170"/>
      <c r="T365" s="169"/>
      <c r="U365" s="169"/>
      <c r="V365" s="170"/>
    </row>
    <row r="366" spans="1:28" ht="15.75" customHeight="1">
      <c r="A366" s="5">
        <v>443</v>
      </c>
      <c r="B366" s="5" t="str">
        <f t="shared" si="28"/>
        <v>NV</v>
      </c>
      <c r="C366" s="9" t="str">
        <f>C365</f>
        <v>US</v>
      </c>
      <c r="D366" s="8" t="s">
        <v>235</v>
      </c>
      <c r="E366" s="27" t="s">
        <v>1488</v>
      </c>
      <c r="F366" s="27">
        <f t="shared" si="27"/>
        <v>26</v>
      </c>
      <c r="G366" s="135" t="s">
        <v>1258</v>
      </c>
      <c r="H366" s="143" t="s">
        <v>1249</v>
      </c>
      <c r="I366" s="37"/>
      <c r="J366" s="57"/>
      <c r="K366" s="169"/>
      <c r="L366" s="169"/>
      <c r="M366" s="170"/>
      <c r="N366" s="169"/>
      <c r="O366" s="169"/>
      <c r="P366" s="170"/>
      <c r="Q366" s="171" t="s">
        <v>109</v>
      </c>
      <c r="R366" s="169" t="s">
        <v>1248</v>
      </c>
      <c r="S366" s="170" t="s">
        <v>1164</v>
      </c>
      <c r="T366" s="169"/>
      <c r="U366" s="169"/>
      <c r="V366" s="170"/>
    </row>
    <row r="367" spans="1:28" ht="15.75" customHeight="1">
      <c r="A367" s="5">
        <v>443</v>
      </c>
      <c r="B367" s="5" t="str">
        <f t="shared" si="28"/>
        <v>NV</v>
      </c>
      <c r="C367" s="5" t="s">
        <v>225</v>
      </c>
      <c r="D367" s="8"/>
      <c r="E367" s="27" t="s">
        <v>585</v>
      </c>
      <c r="F367" s="27">
        <f t="shared" si="27"/>
        <v>33</v>
      </c>
      <c r="G367" s="135"/>
      <c r="H367" s="143"/>
      <c r="I367" s="37"/>
      <c r="J367" s="57"/>
      <c r="K367" s="169" t="s">
        <v>212</v>
      </c>
      <c r="L367" s="169" t="s">
        <v>4</v>
      </c>
      <c r="M367" s="170" t="s">
        <v>1231</v>
      </c>
      <c r="N367" s="169"/>
      <c r="O367" s="169"/>
      <c r="P367" s="170"/>
      <c r="Q367" s="171"/>
      <c r="R367" s="169"/>
      <c r="S367" s="170"/>
      <c r="T367" s="169"/>
      <c r="U367" s="169"/>
      <c r="V367" s="170"/>
    </row>
    <row r="368" spans="1:28" s="20" customFormat="1" ht="15.75" customHeight="1">
      <c r="A368" s="5">
        <v>443</v>
      </c>
      <c r="B368" s="5" t="str">
        <f t="shared" si="28"/>
        <v>NV</v>
      </c>
      <c r="C368" s="5" t="s">
        <v>353</v>
      </c>
      <c r="D368" s="8"/>
      <c r="E368" s="27" t="s">
        <v>587</v>
      </c>
      <c r="F368" s="27">
        <f t="shared" si="27"/>
        <v>26</v>
      </c>
      <c r="G368" s="135"/>
      <c r="H368" s="143"/>
      <c r="I368" s="37"/>
      <c r="J368" s="57"/>
      <c r="K368" s="169" t="s">
        <v>1359</v>
      </c>
      <c r="L368" s="169" t="s">
        <v>4</v>
      </c>
      <c r="M368" s="170" t="s">
        <v>20</v>
      </c>
      <c r="N368" s="169"/>
      <c r="O368" s="169"/>
      <c r="P368" s="170"/>
      <c r="Q368" s="171" t="s">
        <v>1481</v>
      </c>
      <c r="R368" s="169" t="s">
        <v>1482</v>
      </c>
      <c r="S368" s="170" t="s">
        <v>1164</v>
      </c>
      <c r="T368" s="169"/>
      <c r="U368" s="169"/>
      <c r="V368" s="170"/>
      <c r="W368" s="117"/>
      <c r="X368" s="117"/>
      <c r="Y368" s="117"/>
      <c r="Z368" s="117"/>
      <c r="AA368" s="117"/>
      <c r="AB368" s="117"/>
    </row>
    <row r="369" spans="1:28" ht="15.75" customHeight="1">
      <c r="A369" s="5">
        <v>443</v>
      </c>
      <c r="B369" s="5" t="str">
        <f>B368</f>
        <v>NV</v>
      </c>
      <c r="C369" s="8" t="s">
        <v>588</v>
      </c>
      <c r="D369" s="8"/>
      <c r="E369" s="27" t="s">
        <v>589</v>
      </c>
      <c r="F369" s="27">
        <f t="shared" si="27"/>
        <v>25</v>
      </c>
      <c r="G369" s="135" t="s">
        <v>907</v>
      </c>
      <c r="H369" s="143"/>
      <c r="I369" s="37"/>
      <c r="J369" s="57"/>
      <c r="K369" s="169"/>
      <c r="L369" s="169"/>
      <c r="M369" s="170"/>
      <c r="N369" s="169"/>
      <c r="O369" s="169"/>
      <c r="P369" s="170"/>
      <c r="Q369" s="171"/>
      <c r="R369" s="169"/>
      <c r="S369" s="170"/>
      <c r="T369" s="169"/>
      <c r="U369" s="169"/>
      <c r="V369" s="170"/>
    </row>
    <row r="370" spans="1:28" s="14" customFormat="1" ht="15.75" customHeight="1">
      <c r="A370" s="5">
        <v>443</v>
      </c>
      <c r="B370" s="5" t="s">
        <v>1478</v>
      </c>
      <c r="C370" s="8"/>
      <c r="D370" s="8"/>
      <c r="E370" s="27" t="s">
        <v>1360</v>
      </c>
      <c r="F370" s="27">
        <f t="shared" si="27"/>
        <v>27</v>
      </c>
      <c r="G370" s="134" t="s">
        <v>1472</v>
      </c>
      <c r="H370" s="143" t="s">
        <v>1479</v>
      </c>
      <c r="I370" s="37"/>
      <c r="J370" s="57"/>
      <c r="K370" s="169"/>
      <c r="L370" s="169"/>
      <c r="M370" s="170"/>
      <c r="N370" s="169"/>
      <c r="O370" s="169"/>
      <c r="P370" s="170"/>
      <c r="Q370" s="171"/>
      <c r="R370" s="169"/>
      <c r="S370" s="170"/>
      <c r="T370" s="169"/>
      <c r="U370" s="169"/>
      <c r="V370" s="170"/>
      <c r="W370" s="117"/>
      <c r="X370" s="117"/>
      <c r="Y370" s="117"/>
      <c r="Z370" s="117"/>
      <c r="AA370" s="117"/>
      <c r="AB370" s="117"/>
    </row>
    <row r="371" spans="1:28" s="14" customFormat="1" ht="15.75" customHeight="1">
      <c r="A371" s="5">
        <v>443</v>
      </c>
      <c r="B371" s="5" t="s">
        <v>1478</v>
      </c>
      <c r="C371" s="8" t="s">
        <v>550</v>
      </c>
      <c r="D371" s="8"/>
      <c r="E371" s="27" t="s">
        <v>551</v>
      </c>
      <c r="F371" s="27">
        <f t="shared" si="27"/>
        <v>10</v>
      </c>
      <c r="G371" s="134" t="s">
        <v>1472</v>
      </c>
      <c r="H371" s="143" t="s">
        <v>1479</v>
      </c>
      <c r="I371" s="37"/>
      <c r="J371" s="57"/>
      <c r="K371" s="169"/>
      <c r="L371" s="169"/>
      <c r="M371" s="170"/>
      <c r="N371" s="169"/>
      <c r="O371" s="169"/>
      <c r="P371" s="170"/>
      <c r="Q371" s="171"/>
      <c r="R371" s="169"/>
      <c r="S371" s="170"/>
      <c r="T371" s="169"/>
      <c r="U371" s="169"/>
      <c r="V371" s="170"/>
      <c r="W371" s="117"/>
      <c r="X371" s="117"/>
      <c r="Y371" s="117"/>
      <c r="Z371" s="117"/>
      <c r="AA371" s="117"/>
      <c r="AB371" s="117"/>
    </row>
    <row r="372" spans="1:28" s="14" customFormat="1" ht="15.75" customHeight="1">
      <c r="A372" s="5">
        <v>443</v>
      </c>
      <c r="B372" s="5" t="s">
        <v>1478</v>
      </c>
      <c r="C372" s="5" t="s">
        <v>550</v>
      </c>
      <c r="D372" s="8" t="s">
        <v>582</v>
      </c>
      <c r="E372" s="27" t="s">
        <v>583</v>
      </c>
      <c r="F372" s="27">
        <f t="shared" si="27"/>
        <v>27</v>
      </c>
      <c r="G372" s="134" t="s">
        <v>1472</v>
      </c>
      <c r="H372" s="143" t="s">
        <v>1479</v>
      </c>
      <c r="I372" s="37"/>
      <c r="J372" s="57"/>
      <c r="K372" s="169"/>
      <c r="L372" s="169"/>
      <c r="M372" s="170"/>
      <c r="N372" s="169"/>
      <c r="O372" s="169"/>
      <c r="P372" s="170"/>
      <c r="Q372" s="171"/>
      <c r="R372" s="169"/>
      <c r="S372" s="170"/>
      <c r="T372" s="169"/>
      <c r="U372" s="169"/>
      <c r="V372" s="170"/>
      <c r="W372" s="117"/>
      <c r="X372" s="117"/>
      <c r="Y372" s="117"/>
      <c r="Z372" s="117"/>
      <c r="AA372" s="117"/>
      <c r="AB372" s="117"/>
    </row>
    <row r="373" spans="1:28" s="14" customFormat="1" ht="15.75" customHeight="1">
      <c r="A373" s="5">
        <v>443</v>
      </c>
      <c r="B373" s="5" t="s">
        <v>1478</v>
      </c>
      <c r="C373" s="5" t="s">
        <v>550</v>
      </c>
      <c r="D373" s="8" t="s">
        <v>557</v>
      </c>
      <c r="E373" s="27" t="s">
        <v>1489</v>
      </c>
      <c r="F373" s="27">
        <f t="shared" si="27"/>
        <v>27</v>
      </c>
      <c r="G373" s="134" t="s">
        <v>1472</v>
      </c>
      <c r="H373" s="143" t="s">
        <v>1479</v>
      </c>
      <c r="I373" s="37" t="s">
        <v>1354</v>
      </c>
      <c r="J373" s="57"/>
      <c r="K373" s="169"/>
      <c r="L373" s="169"/>
      <c r="M373" s="170"/>
      <c r="N373" s="169"/>
      <c r="O373" s="169"/>
      <c r="P373" s="170"/>
      <c r="Q373" s="171"/>
      <c r="R373" s="169"/>
      <c r="S373" s="170"/>
      <c r="T373" s="169"/>
      <c r="U373" s="169"/>
      <c r="V373" s="170"/>
      <c r="W373" s="117"/>
      <c r="X373" s="117"/>
      <c r="Y373" s="117"/>
      <c r="Z373" s="117"/>
      <c r="AA373" s="117"/>
      <c r="AB373" s="117"/>
    </row>
    <row r="374" spans="1:28" s="14" customFormat="1" ht="15.75" customHeight="1">
      <c r="A374" s="5">
        <v>443</v>
      </c>
      <c r="B374" s="5" t="s">
        <v>1478</v>
      </c>
      <c r="C374" s="5" t="s">
        <v>550</v>
      </c>
      <c r="D374" s="8" t="s">
        <v>235</v>
      </c>
      <c r="E374" s="27" t="s">
        <v>906</v>
      </c>
      <c r="F374" s="27">
        <f t="shared" si="27"/>
        <v>27</v>
      </c>
      <c r="G374" s="134" t="s">
        <v>1472</v>
      </c>
      <c r="H374" s="143" t="s">
        <v>1479</v>
      </c>
      <c r="I374" s="37" t="s">
        <v>1352</v>
      </c>
      <c r="J374" s="57"/>
      <c r="K374" s="169"/>
      <c r="L374" s="169"/>
      <c r="M374" s="170"/>
      <c r="N374" s="169"/>
      <c r="O374" s="169"/>
      <c r="P374" s="170"/>
      <c r="Q374" s="171"/>
      <c r="R374" s="169"/>
      <c r="S374" s="169"/>
      <c r="T374" s="169"/>
      <c r="U374" s="169"/>
      <c r="V374" s="170"/>
      <c r="W374" s="117"/>
      <c r="X374" s="117"/>
      <c r="Y374" s="117"/>
      <c r="Z374" s="117"/>
      <c r="AA374" s="117"/>
      <c r="AB374" s="117"/>
    </row>
    <row r="375" spans="1:28" s="14" customFormat="1" ht="15.75" customHeight="1">
      <c r="A375" s="5">
        <v>443</v>
      </c>
      <c r="B375" s="5" t="s">
        <v>1478</v>
      </c>
      <c r="C375" s="8" t="s">
        <v>549</v>
      </c>
      <c r="D375" s="8"/>
      <c r="E375" s="27" t="s">
        <v>584</v>
      </c>
      <c r="F375" s="27">
        <f t="shared" si="27"/>
        <v>19</v>
      </c>
      <c r="G375" s="134" t="s">
        <v>1472</v>
      </c>
      <c r="H375" s="143" t="s">
        <v>1479</v>
      </c>
      <c r="I375" s="37"/>
      <c r="J375" s="57"/>
      <c r="K375" s="169"/>
      <c r="L375" s="169"/>
      <c r="M375" s="170"/>
      <c r="N375" s="169"/>
      <c r="O375" s="169"/>
      <c r="P375" s="170"/>
      <c r="Q375" s="171"/>
      <c r="R375" s="169"/>
      <c r="S375" s="170"/>
      <c r="T375" s="169"/>
      <c r="U375" s="169"/>
      <c r="V375" s="170"/>
      <c r="W375" s="117"/>
      <c r="X375" s="117"/>
      <c r="Y375" s="117"/>
      <c r="Z375" s="117"/>
      <c r="AA375" s="117"/>
      <c r="AB375" s="117"/>
    </row>
    <row r="376" spans="1:28" s="14" customFormat="1" ht="15.75" customHeight="1">
      <c r="A376" s="5">
        <v>443</v>
      </c>
      <c r="B376" s="5" t="s">
        <v>1478</v>
      </c>
      <c r="C376" s="5" t="s">
        <v>549</v>
      </c>
      <c r="D376" s="8" t="s">
        <v>235</v>
      </c>
      <c r="E376" s="27" t="s">
        <v>1488</v>
      </c>
      <c r="F376" s="27">
        <f t="shared" si="27"/>
        <v>26</v>
      </c>
      <c r="G376" s="134" t="s">
        <v>1472</v>
      </c>
      <c r="H376" s="143" t="s">
        <v>1479</v>
      </c>
      <c r="I376" s="37"/>
      <c r="J376" s="57"/>
      <c r="K376" s="169"/>
      <c r="L376" s="169"/>
      <c r="M376" s="170"/>
      <c r="N376" s="169"/>
      <c r="O376" s="169"/>
      <c r="P376" s="170"/>
      <c r="Q376" s="171" t="s">
        <v>109</v>
      </c>
      <c r="R376" s="169" t="s">
        <v>1248</v>
      </c>
      <c r="S376" s="170" t="s">
        <v>1164</v>
      </c>
      <c r="T376" s="169"/>
      <c r="U376" s="169"/>
      <c r="V376" s="170"/>
      <c r="W376" s="117"/>
      <c r="X376" s="117"/>
      <c r="Y376" s="117"/>
      <c r="Z376" s="117"/>
      <c r="AA376" s="117"/>
      <c r="AB376" s="117"/>
    </row>
    <row r="377" spans="1:28" s="14" customFormat="1" ht="15.75" customHeight="1">
      <c r="A377" s="5">
        <v>443</v>
      </c>
      <c r="B377" s="5" t="s">
        <v>1478</v>
      </c>
      <c r="C377" s="8" t="s">
        <v>225</v>
      </c>
      <c r="D377" s="8"/>
      <c r="E377" s="27" t="s">
        <v>585</v>
      </c>
      <c r="F377" s="27">
        <f t="shared" si="27"/>
        <v>33</v>
      </c>
      <c r="G377" s="134" t="s">
        <v>1472</v>
      </c>
      <c r="H377" s="143" t="s">
        <v>1479</v>
      </c>
      <c r="I377" s="37"/>
      <c r="J377" s="57"/>
      <c r="K377" s="169" t="s">
        <v>212</v>
      </c>
      <c r="L377" s="169" t="s">
        <v>4</v>
      </c>
      <c r="M377" s="170" t="s">
        <v>1231</v>
      </c>
      <c r="N377" s="169"/>
      <c r="O377" s="169"/>
      <c r="P377" s="170"/>
      <c r="Q377" s="171"/>
      <c r="R377" s="169"/>
      <c r="S377" s="170"/>
      <c r="T377" s="169"/>
      <c r="U377" s="169"/>
      <c r="V377" s="170"/>
      <c r="W377" s="117"/>
      <c r="X377" s="117"/>
      <c r="Y377" s="117"/>
      <c r="Z377" s="117"/>
      <c r="AA377" s="117"/>
      <c r="AB377" s="117"/>
    </row>
    <row r="378" spans="1:28" s="14" customFormat="1" ht="15.75" customHeight="1">
      <c r="A378" s="5">
        <v>443</v>
      </c>
      <c r="B378" s="5" t="s">
        <v>1478</v>
      </c>
      <c r="C378" s="8" t="s">
        <v>353</v>
      </c>
      <c r="D378" s="8"/>
      <c r="E378" s="27" t="s">
        <v>587</v>
      </c>
      <c r="F378" s="27">
        <f t="shared" si="27"/>
        <v>26</v>
      </c>
      <c r="G378" s="134" t="s">
        <v>1472</v>
      </c>
      <c r="H378" s="143" t="s">
        <v>1479</v>
      </c>
      <c r="I378" s="37"/>
      <c r="J378" s="57"/>
      <c r="K378" s="169" t="s">
        <v>1359</v>
      </c>
      <c r="L378" s="169" t="s">
        <v>4</v>
      </c>
      <c r="M378" s="170" t="s">
        <v>20</v>
      </c>
      <c r="N378" s="169"/>
      <c r="O378" s="169"/>
      <c r="P378" s="170"/>
      <c r="Q378" s="171"/>
      <c r="R378" s="169"/>
      <c r="S378" s="170"/>
      <c r="T378" s="169"/>
      <c r="U378" s="169"/>
      <c r="V378" s="170"/>
      <c r="W378" s="117"/>
      <c r="X378" s="117"/>
      <c r="Y378" s="117"/>
      <c r="Z378" s="117"/>
      <c r="AA378" s="117"/>
      <c r="AB378" s="117"/>
    </row>
    <row r="379" spans="1:28" s="14" customFormat="1" ht="15.75" customHeight="1">
      <c r="A379" s="5">
        <v>443</v>
      </c>
      <c r="B379" s="5" t="s">
        <v>1478</v>
      </c>
      <c r="C379" s="5" t="s">
        <v>353</v>
      </c>
      <c r="D379" s="8" t="s">
        <v>1345</v>
      </c>
      <c r="E379" s="27" t="s">
        <v>1538</v>
      </c>
      <c r="F379" s="27">
        <f t="shared" si="27"/>
        <v>16</v>
      </c>
      <c r="G379" s="134" t="s">
        <v>1555</v>
      </c>
      <c r="H379" s="143" t="s">
        <v>1529</v>
      </c>
      <c r="I379" s="37" t="s">
        <v>1531</v>
      </c>
      <c r="J379" s="57"/>
      <c r="K379" s="169"/>
      <c r="L379" s="169"/>
      <c r="M379" s="170"/>
      <c r="N379" s="169"/>
      <c r="O379" s="169"/>
      <c r="P379" s="170"/>
      <c r="Q379" s="171"/>
      <c r="R379" s="169"/>
      <c r="S379" s="170" t="s">
        <v>1164</v>
      </c>
      <c r="T379" s="169" t="s">
        <v>1740</v>
      </c>
      <c r="U379" s="169" t="s">
        <v>1741</v>
      </c>
      <c r="V379" s="170" t="s">
        <v>1164</v>
      </c>
      <c r="W379" s="117"/>
      <c r="X379" s="117"/>
      <c r="Y379" s="117"/>
      <c r="Z379" s="117"/>
      <c r="AA379" s="117"/>
      <c r="AB379" s="117"/>
    </row>
    <row r="380" spans="1:28" s="14" customFormat="1" ht="15.75" customHeight="1">
      <c r="A380" s="5">
        <v>443</v>
      </c>
      <c r="B380" s="5" t="s">
        <v>1478</v>
      </c>
      <c r="C380" s="8" t="s">
        <v>588</v>
      </c>
      <c r="D380" s="8"/>
      <c r="E380" s="27" t="s">
        <v>589</v>
      </c>
      <c r="F380" s="27">
        <f t="shared" si="27"/>
        <v>25</v>
      </c>
      <c r="G380" s="134" t="s">
        <v>1472</v>
      </c>
      <c r="H380" s="143" t="s">
        <v>1479</v>
      </c>
      <c r="I380" s="37"/>
      <c r="J380" s="57"/>
      <c r="K380" s="169"/>
      <c r="L380" s="169"/>
      <c r="M380" s="170"/>
      <c r="N380" s="169"/>
      <c r="O380" s="169"/>
      <c r="P380" s="170"/>
      <c r="Q380" s="171"/>
      <c r="R380" s="169"/>
      <c r="S380" s="170"/>
      <c r="T380" s="169"/>
      <c r="U380" s="169"/>
      <c r="V380" s="170"/>
      <c r="W380" s="117"/>
      <c r="X380" s="117"/>
      <c r="Y380" s="117"/>
      <c r="Z380" s="117"/>
      <c r="AA380" s="117"/>
      <c r="AB380" s="117"/>
    </row>
    <row r="381" spans="1:28" ht="15.75" customHeight="1">
      <c r="A381" s="63">
        <v>444</v>
      </c>
      <c r="B381" s="5"/>
      <c r="C381" s="8"/>
      <c r="D381" s="8"/>
      <c r="E381" s="71" t="s">
        <v>590</v>
      </c>
      <c r="F381" s="27">
        <f t="shared" si="27"/>
        <v>35</v>
      </c>
      <c r="G381" s="134"/>
      <c r="H381" s="143"/>
      <c r="I381" s="37"/>
      <c r="J381" s="57"/>
      <c r="K381" s="169"/>
      <c r="L381" s="169"/>
      <c r="M381" s="170"/>
      <c r="N381" s="169"/>
      <c r="O381" s="169"/>
      <c r="P381" s="170"/>
      <c r="Q381" s="171"/>
      <c r="R381" s="169"/>
      <c r="S381" s="170"/>
      <c r="T381" s="169"/>
      <c r="U381" s="169"/>
      <c r="V381" s="170"/>
    </row>
    <row r="382" spans="1:28" s="14" customFormat="1" ht="15.75" customHeight="1">
      <c r="A382" s="5">
        <v>444</v>
      </c>
      <c r="B382" s="5" t="s">
        <v>347</v>
      </c>
      <c r="C382" s="8"/>
      <c r="D382" s="8"/>
      <c r="E382" s="27" t="s">
        <v>1792</v>
      </c>
      <c r="F382" s="27">
        <f t="shared" si="27"/>
        <v>27</v>
      </c>
      <c r="G382" s="137">
        <v>43553</v>
      </c>
      <c r="H382" s="143" t="s">
        <v>1663</v>
      </c>
      <c r="I382" s="37"/>
      <c r="J382" s="57"/>
      <c r="K382" s="169"/>
      <c r="L382" s="169"/>
      <c r="M382" s="170"/>
      <c r="N382" s="169"/>
      <c r="O382" s="169"/>
      <c r="P382" s="170"/>
      <c r="Q382" s="178"/>
      <c r="R382" s="178"/>
      <c r="S382" s="170" t="s">
        <v>1164</v>
      </c>
      <c r="T382" s="175" t="s">
        <v>1675</v>
      </c>
      <c r="U382" s="169"/>
      <c r="V382" s="170" t="s">
        <v>1164</v>
      </c>
      <c r="W382" s="20">
        <v>3</v>
      </c>
      <c r="X382" s="20" t="s">
        <v>1819</v>
      </c>
      <c r="Y382" s="117"/>
      <c r="Z382" s="117"/>
      <c r="AA382" s="117"/>
      <c r="AB382" s="117"/>
    </row>
    <row r="383" spans="1:28" s="14" customFormat="1" ht="15.75" customHeight="1">
      <c r="A383" s="5">
        <v>444</v>
      </c>
      <c r="B383" s="5" t="s">
        <v>347</v>
      </c>
      <c r="C383" s="8" t="s">
        <v>582</v>
      </c>
      <c r="D383" s="8"/>
      <c r="E383" s="150" t="s">
        <v>346</v>
      </c>
      <c r="F383" s="27">
        <f t="shared" si="27"/>
        <v>11</v>
      </c>
      <c r="G383" s="137">
        <v>43553</v>
      </c>
      <c r="H383" s="143" t="s">
        <v>1663</v>
      </c>
      <c r="I383" s="37" t="s">
        <v>1793</v>
      </c>
      <c r="J383" s="57"/>
      <c r="K383" s="175" t="s">
        <v>1791</v>
      </c>
      <c r="L383" s="169" t="s">
        <v>4</v>
      </c>
      <c r="M383" s="170" t="s">
        <v>1218</v>
      </c>
      <c r="N383" s="169" t="s">
        <v>1673</v>
      </c>
      <c r="O383" s="169" t="s">
        <v>4</v>
      </c>
      <c r="P383" s="170" t="s">
        <v>1164</v>
      </c>
      <c r="Q383" s="171" t="s">
        <v>1671</v>
      </c>
      <c r="R383" s="169" t="s">
        <v>1719</v>
      </c>
      <c r="S383" s="170" t="s">
        <v>1164</v>
      </c>
      <c r="T383" s="177" t="s">
        <v>1850</v>
      </c>
      <c r="U383" s="196" t="s">
        <v>1798</v>
      </c>
      <c r="V383" s="176" t="s">
        <v>1164</v>
      </c>
      <c r="W383" s="20">
        <v>1</v>
      </c>
      <c r="X383" s="20" t="s">
        <v>1803</v>
      </c>
      <c r="Y383" s="117"/>
      <c r="Z383" s="117"/>
      <c r="AA383" s="117"/>
      <c r="AB383" s="117"/>
    </row>
    <row r="384" spans="1:28" ht="15.75" customHeight="1">
      <c r="A384" s="5">
        <v>444</v>
      </c>
      <c r="B384" s="5" t="s">
        <v>210</v>
      </c>
      <c r="C384" s="8"/>
      <c r="D384" s="8"/>
      <c r="E384" s="27" t="s">
        <v>1332</v>
      </c>
      <c r="F384" s="27">
        <f t="shared" si="27"/>
        <v>25</v>
      </c>
      <c r="G384" s="134" t="s">
        <v>1290</v>
      </c>
      <c r="H384" s="143" t="s">
        <v>890</v>
      </c>
      <c r="I384" s="37"/>
      <c r="J384" s="57"/>
      <c r="K384" s="169"/>
      <c r="L384" s="169"/>
      <c r="M384" s="170"/>
      <c r="N384" s="169"/>
      <c r="O384" s="169"/>
      <c r="P384" s="170"/>
      <c r="Q384" s="171"/>
      <c r="R384" s="169"/>
      <c r="S384" s="170"/>
      <c r="T384" s="169"/>
      <c r="U384" s="169"/>
      <c r="V384" s="170"/>
    </row>
    <row r="385" spans="1:28" ht="15.75" customHeight="1">
      <c r="A385" s="5">
        <v>444</v>
      </c>
      <c r="B385" s="5" t="str">
        <f t="shared" ref="B385:B391" si="29">B384</f>
        <v>NZ</v>
      </c>
      <c r="C385" s="5" t="s">
        <v>222</v>
      </c>
      <c r="D385" s="8"/>
      <c r="E385" s="27" t="s">
        <v>591</v>
      </c>
      <c r="F385" s="27">
        <f t="shared" si="27"/>
        <v>23</v>
      </c>
      <c r="G385" s="134"/>
      <c r="H385" s="143"/>
      <c r="I385" s="37"/>
      <c r="J385" s="57"/>
      <c r="K385" s="169"/>
      <c r="L385" s="169"/>
      <c r="M385" s="170"/>
      <c r="N385" s="169"/>
      <c r="O385" s="169"/>
      <c r="P385" s="170"/>
      <c r="Q385" s="171"/>
      <c r="R385" s="169"/>
      <c r="S385" s="170"/>
      <c r="T385" s="169"/>
      <c r="U385" s="169"/>
      <c r="V385" s="170"/>
    </row>
    <row r="386" spans="1:28" ht="15.75" customHeight="1">
      <c r="A386" s="118">
        <v>444</v>
      </c>
      <c r="B386" s="118" t="str">
        <f t="shared" si="29"/>
        <v>NZ</v>
      </c>
      <c r="C386" s="75" t="str">
        <f t="shared" ref="C386:C391" si="30">C385</f>
        <v>UV</v>
      </c>
      <c r="D386" s="75" t="s">
        <v>235</v>
      </c>
      <c r="E386" s="27" t="s">
        <v>1797</v>
      </c>
      <c r="F386" s="27">
        <f t="shared" si="27"/>
        <v>33</v>
      </c>
      <c r="G386" s="151" t="s">
        <v>1770</v>
      </c>
      <c r="H386" s="152" t="s">
        <v>1771</v>
      </c>
      <c r="I386" s="37"/>
      <c r="J386" s="57"/>
      <c r="K386" s="169"/>
      <c r="L386" s="169"/>
      <c r="M386" s="170"/>
      <c r="N386" s="169"/>
      <c r="O386" s="169"/>
      <c r="P386" s="170"/>
      <c r="Q386" s="171" t="s">
        <v>109</v>
      </c>
      <c r="R386" s="169" t="s">
        <v>1772</v>
      </c>
      <c r="S386" s="170" t="s">
        <v>1164</v>
      </c>
      <c r="T386" s="169"/>
      <c r="U386" s="169"/>
      <c r="V386" s="170"/>
      <c r="W386" s="20">
        <v>1</v>
      </c>
      <c r="X386" s="20" t="s">
        <v>1773</v>
      </c>
    </row>
    <row r="387" spans="1:28" ht="15.75" customHeight="1">
      <c r="A387" s="5">
        <v>444</v>
      </c>
      <c r="B387" s="5" t="str">
        <f t="shared" si="29"/>
        <v>NZ</v>
      </c>
      <c r="C387" s="8" t="str">
        <f t="shared" si="30"/>
        <v>UV</v>
      </c>
      <c r="D387" s="8" t="s">
        <v>254</v>
      </c>
      <c r="E387" s="27" t="s">
        <v>592</v>
      </c>
      <c r="F387" s="27">
        <f t="shared" si="27"/>
        <v>22</v>
      </c>
      <c r="G387" s="134" t="s">
        <v>1195</v>
      </c>
      <c r="H387" s="143" t="s">
        <v>1204</v>
      </c>
      <c r="I387" s="37"/>
      <c r="J387" s="57"/>
      <c r="K387" s="182" t="s">
        <v>1209</v>
      </c>
      <c r="L387" s="182" t="s">
        <v>1709</v>
      </c>
      <c r="M387" s="170" t="s">
        <v>20</v>
      </c>
      <c r="N387" s="169" t="s">
        <v>1210</v>
      </c>
      <c r="O387" s="182" t="s">
        <v>1214</v>
      </c>
      <c r="P387" s="170" t="s">
        <v>1164</v>
      </c>
      <c r="Q387" s="171"/>
      <c r="R387" s="169"/>
      <c r="S387" s="170"/>
      <c r="T387" s="169"/>
      <c r="U387" s="169"/>
      <c r="V387" s="170"/>
    </row>
    <row r="388" spans="1:28" ht="15.75" customHeight="1">
      <c r="A388" s="5">
        <v>444</v>
      </c>
      <c r="B388" s="5" t="str">
        <f t="shared" si="29"/>
        <v>NZ</v>
      </c>
      <c r="C388" s="8" t="str">
        <f t="shared" si="30"/>
        <v>UV</v>
      </c>
      <c r="D388" s="8" t="s">
        <v>582</v>
      </c>
      <c r="E388" s="27" t="s">
        <v>583</v>
      </c>
      <c r="F388" s="27">
        <f t="shared" si="27"/>
        <v>27</v>
      </c>
      <c r="G388" s="134"/>
      <c r="H388" s="143"/>
      <c r="I388" s="37"/>
      <c r="J388" s="57"/>
      <c r="K388" s="169"/>
      <c r="L388" s="169"/>
      <c r="M388" s="170"/>
      <c r="N388" s="169"/>
      <c r="O388" s="169"/>
      <c r="P388" s="170"/>
      <c r="Q388" s="171"/>
      <c r="R388" s="169"/>
      <c r="S388" s="170"/>
      <c r="T388" s="169"/>
      <c r="U388" s="169"/>
      <c r="V388" s="170"/>
    </row>
    <row r="389" spans="1:28" ht="15.75" customHeight="1">
      <c r="A389" s="5">
        <v>444</v>
      </c>
      <c r="B389" s="5" t="str">
        <f t="shared" si="29"/>
        <v>NZ</v>
      </c>
      <c r="C389" s="8" t="str">
        <f t="shared" si="30"/>
        <v>UV</v>
      </c>
      <c r="D389" s="8" t="s">
        <v>580</v>
      </c>
      <c r="E389" s="27" t="s">
        <v>581</v>
      </c>
      <c r="F389" s="27">
        <f t="shared" si="27"/>
        <v>17</v>
      </c>
      <c r="G389" s="134" t="s">
        <v>1195</v>
      </c>
      <c r="H389" s="143" t="s">
        <v>1204</v>
      </c>
      <c r="I389" s="37" t="s">
        <v>1726</v>
      </c>
      <c r="J389" s="57"/>
      <c r="K389" s="169" t="s">
        <v>1209</v>
      </c>
      <c r="L389" s="169" t="s">
        <v>1212</v>
      </c>
      <c r="M389" s="170" t="s">
        <v>1074</v>
      </c>
      <c r="N389" s="169" t="s">
        <v>1210</v>
      </c>
      <c r="O389" s="182" t="s">
        <v>1211</v>
      </c>
      <c r="P389" s="170" t="s">
        <v>1164</v>
      </c>
      <c r="Q389" s="171" t="s">
        <v>109</v>
      </c>
      <c r="R389" s="169" t="s">
        <v>1213</v>
      </c>
      <c r="S389" s="170" t="s">
        <v>1164</v>
      </c>
      <c r="T389" s="169"/>
      <c r="U389" s="169"/>
      <c r="V389" s="170"/>
    </row>
    <row r="390" spans="1:28" s="14" customFormat="1" ht="15.75" customHeight="1">
      <c r="A390" s="5">
        <v>444</v>
      </c>
      <c r="B390" s="5" t="str">
        <f t="shared" si="29"/>
        <v>NZ</v>
      </c>
      <c r="C390" s="8" t="str">
        <f t="shared" si="30"/>
        <v>UV</v>
      </c>
      <c r="D390" s="8" t="s">
        <v>132</v>
      </c>
      <c r="E390" s="27" t="s">
        <v>1291</v>
      </c>
      <c r="F390" s="27">
        <f t="shared" si="27"/>
        <v>7</v>
      </c>
      <c r="G390" s="134" t="s">
        <v>1290</v>
      </c>
      <c r="H390" s="143" t="s">
        <v>1180</v>
      </c>
      <c r="I390" s="37" t="s">
        <v>1293</v>
      </c>
      <c r="J390" s="57"/>
      <c r="K390" s="169"/>
      <c r="L390" s="169"/>
      <c r="M390" s="170"/>
      <c r="N390" s="169" t="s">
        <v>1292</v>
      </c>
      <c r="O390" s="182"/>
      <c r="P390" s="170" t="s">
        <v>1164</v>
      </c>
      <c r="Q390" s="171"/>
      <c r="R390" s="169"/>
      <c r="S390" s="170"/>
      <c r="T390" s="169"/>
      <c r="U390" s="169"/>
      <c r="V390" s="170"/>
      <c r="W390" s="117"/>
      <c r="X390" s="117"/>
      <c r="Y390" s="117"/>
      <c r="Z390" s="117"/>
      <c r="AA390" s="117"/>
      <c r="AB390" s="117"/>
    </row>
    <row r="391" spans="1:28" s="14" customFormat="1" ht="15.75" customHeight="1">
      <c r="A391" s="5">
        <v>444</v>
      </c>
      <c r="B391" s="5" t="str">
        <f t="shared" si="29"/>
        <v>NZ</v>
      </c>
      <c r="C391" s="8" t="str">
        <f t="shared" si="30"/>
        <v>UV</v>
      </c>
      <c r="D391" s="8" t="s">
        <v>413</v>
      </c>
      <c r="E391" s="27" t="s">
        <v>1306</v>
      </c>
      <c r="F391" s="27">
        <f t="shared" si="27"/>
        <v>24</v>
      </c>
      <c r="G391" s="134" t="s">
        <v>1299</v>
      </c>
      <c r="H391" s="143" t="s">
        <v>1180</v>
      </c>
      <c r="I391" s="37" t="s">
        <v>1308</v>
      </c>
      <c r="J391" s="57"/>
      <c r="K391" s="182" t="s">
        <v>1209</v>
      </c>
      <c r="L391" s="182" t="s">
        <v>4</v>
      </c>
      <c r="M391" s="170" t="s">
        <v>20</v>
      </c>
      <c r="N391" s="169" t="s">
        <v>1210</v>
      </c>
      <c r="O391" s="182" t="s">
        <v>1307</v>
      </c>
      <c r="P391" s="170" t="s">
        <v>1164</v>
      </c>
      <c r="Q391" s="171"/>
      <c r="R391" s="169"/>
      <c r="S391" s="170"/>
      <c r="T391" s="169"/>
      <c r="U391" s="169"/>
      <c r="V391" s="170"/>
      <c r="W391" s="117"/>
      <c r="X391" s="117"/>
      <c r="Y391" s="117"/>
      <c r="Z391" s="117"/>
      <c r="AA391" s="117"/>
      <c r="AB391" s="117"/>
    </row>
    <row r="392" spans="1:28" ht="15.75" customHeight="1">
      <c r="A392" s="5">
        <v>444</v>
      </c>
      <c r="B392" s="5" t="s">
        <v>402</v>
      </c>
      <c r="C392" s="8"/>
      <c r="D392" s="8"/>
      <c r="E392" s="27" t="s">
        <v>593</v>
      </c>
      <c r="F392" s="27">
        <f t="shared" si="27"/>
        <v>27</v>
      </c>
      <c r="G392" s="134"/>
      <c r="H392" s="143"/>
      <c r="I392" s="37"/>
      <c r="J392" s="57"/>
      <c r="K392" s="169"/>
      <c r="L392" s="169"/>
      <c r="M392" s="170"/>
      <c r="N392" s="169"/>
      <c r="O392" s="169"/>
      <c r="P392" s="170"/>
      <c r="Q392" s="171"/>
      <c r="R392" s="169"/>
      <c r="S392" s="170"/>
      <c r="T392" s="169"/>
      <c r="U392" s="169"/>
      <c r="V392" s="170"/>
    </row>
    <row r="393" spans="1:28" ht="15.75" customHeight="1">
      <c r="A393" s="5">
        <v>444</v>
      </c>
      <c r="B393" s="5" t="str">
        <f t="shared" ref="B393:B398" si="31">B392</f>
        <v>SI</v>
      </c>
      <c r="C393" s="5" t="s">
        <v>222</v>
      </c>
      <c r="D393" s="8"/>
      <c r="E393" s="27" t="s">
        <v>591</v>
      </c>
      <c r="F393" s="27">
        <f t="shared" si="27"/>
        <v>23</v>
      </c>
      <c r="G393" s="134"/>
      <c r="H393" s="143"/>
      <c r="I393" s="37"/>
      <c r="J393" s="57"/>
      <c r="K393" s="169"/>
      <c r="L393" s="169"/>
      <c r="M393" s="170"/>
      <c r="N393" s="169"/>
      <c r="O393" s="169"/>
      <c r="P393" s="170"/>
      <c r="Q393" s="171"/>
      <c r="R393" s="169"/>
      <c r="S393" s="170"/>
      <c r="T393" s="169"/>
      <c r="U393" s="169"/>
      <c r="V393" s="170"/>
    </row>
    <row r="394" spans="1:28" ht="15.75" customHeight="1">
      <c r="A394" s="5">
        <v>444</v>
      </c>
      <c r="B394" s="5" t="str">
        <f t="shared" si="31"/>
        <v>SI</v>
      </c>
      <c r="C394" s="9" t="str">
        <f>C393</f>
        <v>UV</v>
      </c>
      <c r="D394" s="8" t="s">
        <v>235</v>
      </c>
      <c r="E394" s="27" t="s">
        <v>1488</v>
      </c>
      <c r="F394" s="27">
        <f t="shared" si="27"/>
        <v>26</v>
      </c>
      <c r="G394" s="135" t="s">
        <v>1258</v>
      </c>
      <c r="H394" s="143" t="s">
        <v>1249</v>
      </c>
      <c r="I394" s="37"/>
      <c r="J394" s="57"/>
      <c r="K394" s="169"/>
      <c r="L394" s="169"/>
      <c r="M394" s="170"/>
      <c r="N394" s="169"/>
      <c r="O394" s="169"/>
      <c r="P394" s="170"/>
      <c r="Q394" s="171" t="s">
        <v>109</v>
      </c>
      <c r="R394" s="169" t="s">
        <v>1248</v>
      </c>
      <c r="S394" s="170" t="s">
        <v>1164</v>
      </c>
      <c r="T394" s="169"/>
      <c r="U394" s="169"/>
      <c r="V394" s="170"/>
    </row>
    <row r="395" spans="1:28" ht="15.75" customHeight="1">
      <c r="A395" s="5">
        <v>444</v>
      </c>
      <c r="B395" s="5" t="str">
        <f t="shared" si="31"/>
        <v>SI</v>
      </c>
      <c r="C395" s="9" t="str">
        <f>C394</f>
        <v>UV</v>
      </c>
      <c r="D395" s="8" t="s">
        <v>254</v>
      </c>
      <c r="E395" s="27" t="s">
        <v>592</v>
      </c>
      <c r="F395" s="27">
        <f t="shared" si="27"/>
        <v>22</v>
      </c>
      <c r="G395" s="134" t="s">
        <v>1195</v>
      </c>
      <c r="H395" s="143" t="s">
        <v>1204</v>
      </c>
      <c r="I395" s="37"/>
      <c r="J395" s="57"/>
      <c r="K395" s="169"/>
      <c r="L395" s="169"/>
      <c r="M395" s="170"/>
      <c r="N395" s="169" t="s">
        <v>1210</v>
      </c>
      <c r="O395" s="182" t="s">
        <v>1214</v>
      </c>
      <c r="P395" s="170" t="s">
        <v>1164</v>
      </c>
      <c r="Q395" s="171"/>
      <c r="R395" s="169"/>
      <c r="S395" s="170"/>
      <c r="T395" s="169"/>
      <c r="U395" s="169"/>
      <c r="V395" s="170"/>
    </row>
    <row r="396" spans="1:28" ht="15.75" customHeight="1">
      <c r="A396" s="5">
        <v>444</v>
      </c>
      <c r="B396" s="5" t="str">
        <f>B395</f>
        <v>SI</v>
      </c>
      <c r="C396" s="9" t="str">
        <f>C395</f>
        <v>UV</v>
      </c>
      <c r="D396" s="8" t="s">
        <v>582</v>
      </c>
      <c r="E396" s="27" t="s">
        <v>583</v>
      </c>
      <c r="F396" s="27">
        <f t="shared" si="27"/>
        <v>27</v>
      </c>
      <c r="G396" s="134"/>
      <c r="H396" s="143"/>
      <c r="I396" s="37"/>
      <c r="J396" s="57"/>
      <c r="K396" s="169"/>
      <c r="L396" s="169"/>
      <c r="M396" s="170"/>
      <c r="N396" s="169"/>
      <c r="O396" s="169"/>
      <c r="P396" s="170"/>
      <c r="Q396" s="171"/>
      <c r="R396" s="169"/>
      <c r="S396" s="170"/>
      <c r="T396" s="169"/>
      <c r="U396" s="169"/>
      <c r="V396" s="170"/>
    </row>
    <row r="397" spans="1:28" ht="15.75" customHeight="1">
      <c r="A397" s="5">
        <v>444</v>
      </c>
      <c r="B397" s="5" t="str">
        <f t="shared" si="31"/>
        <v>SI</v>
      </c>
      <c r="C397" s="9" t="str">
        <f>C396</f>
        <v>UV</v>
      </c>
      <c r="D397" s="8" t="s">
        <v>580</v>
      </c>
      <c r="E397" s="27" t="s">
        <v>581</v>
      </c>
      <c r="F397" s="27">
        <f t="shared" si="27"/>
        <v>17</v>
      </c>
      <c r="G397" s="134" t="s">
        <v>1195</v>
      </c>
      <c r="H397" s="143" t="s">
        <v>1204</v>
      </c>
      <c r="I397" s="37" t="s">
        <v>1726</v>
      </c>
      <c r="J397" s="57"/>
      <c r="K397" s="169" t="s">
        <v>1209</v>
      </c>
      <c r="L397" s="169" t="s">
        <v>1212</v>
      </c>
      <c r="M397" s="170" t="s">
        <v>1074</v>
      </c>
      <c r="N397" s="169" t="s">
        <v>1210</v>
      </c>
      <c r="O397" s="182" t="s">
        <v>1211</v>
      </c>
      <c r="P397" s="170" t="s">
        <v>1164</v>
      </c>
      <c r="Q397" s="171" t="s">
        <v>109</v>
      </c>
      <c r="R397" s="169" t="s">
        <v>1213</v>
      </c>
      <c r="S397" s="170" t="s">
        <v>1164</v>
      </c>
      <c r="T397" s="169"/>
      <c r="U397" s="169"/>
      <c r="V397" s="170"/>
    </row>
    <row r="398" spans="1:28" s="14" customFormat="1" ht="15.75" customHeight="1">
      <c r="A398" s="5">
        <v>444</v>
      </c>
      <c r="B398" s="5" t="str">
        <f t="shared" si="31"/>
        <v>SI</v>
      </c>
      <c r="C398" s="5" t="str">
        <f>C397</f>
        <v>UV</v>
      </c>
      <c r="D398" s="8" t="s">
        <v>132</v>
      </c>
      <c r="E398" s="27" t="s">
        <v>1291</v>
      </c>
      <c r="F398" s="27">
        <f t="shared" si="27"/>
        <v>7</v>
      </c>
      <c r="G398" s="134" t="s">
        <v>1290</v>
      </c>
      <c r="H398" s="143" t="s">
        <v>1180</v>
      </c>
      <c r="I398" s="37" t="s">
        <v>1293</v>
      </c>
      <c r="J398" s="57"/>
      <c r="K398" s="169"/>
      <c r="L398" s="169"/>
      <c r="M398" s="170"/>
      <c r="N398" s="169" t="s">
        <v>1292</v>
      </c>
      <c r="O398" s="182"/>
      <c r="P398" s="170" t="s">
        <v>1164</v>
      </c>
      <c r="Q398" s="171"/>
      <c r="R398" s="169"/>
      <c r="S398" s="170"/>
      <c r="T398" s="169"/>
      <c r="U398" s="169"/>
      <c r="V398" s="170"/>
      <c r="W398" s="117"/>
      <c r="X398" s="117"/>
      <c r="Y398" s="117"/>
      <c r="Z398" s="117"/>
      <c r="AA398" s="117"/>
      <c r="AB398" s="117"/>
    </row>
    <row r="399" spans="1:28" ht="15.75" customHeight="1">
      <c r="A399" s="5">
        <v>444</v>
      </c>
      <c r="B399" s="5" t="s">
        <v>594</v>
      </c>
      <c r="C399" s="5"/>
      <c r="D399" s="8"/>
      <c r="E399" s="27" t="s">
        <v>595</v>
      </c>
      <c r="F399" s="27">
        <f t="shared" si="27"/>
        <v>34</v>
      </c>
      <c r="G399" s="134"/>
      <c r="H399" s="143"/>
      <c r="I399" s="37"/>
      <c r="J399" s="57"/>
      <c r="K399" s="169"/>
      <c r="L399" s="169"/>
      <c r="M399" s="170"/>
      <c r="N399" s="169"/>
      <c r="O399" s="169"/>
      <c r="P399" s="170"/>
      <c r="Q399" s="171"/>
      <c r="R399" s="169"/>
      <c r="S399" s="170"/>
      <c r="T399" s="169"/>
      <c r="U399" s="169"/>
      <c r="V399" s="170"/>
    </row>
    <row r="400" spans="1:28" ht="15.75" customHeight="1">
      <c r="A400" s="5">
        <v>444</v>
      </c>
      <c r="B400" s="5" t="str">
        <f>B399</f>
        <v>NI</v>
      </c>
      <c r="C400" s="5" t="s">
        <v>222</v>
      </c>
      <c r="D400" s="8"/>
      <c r="E400" s="27" t="s">
        <v>591</v>
      </c>
      <c r="F400" s="27">
        <f t="shared" si="27"/>
        <v>23</v>
      </c>
      <c r="G400" s="134"/>
      <c r="H400" s="143"/>
      <c r="I400" s="37"/>
      <c r="J400" s="57"/>
      <c r="K400" s="169"/>
      <c r="L400" s="169"/>
      <c r="M400" s="170"/>
      <c r="N400" s="169"/>
      <c r="O400" s="169"/>
      <c r="P400" s="170"/>
      <c r="Q400" s="171"/>
      <c r="R400" s="169"/>
      <c r="S400" s="170"/>
      <c r="T400" s="169"/>
      <c r="U400" s="169"/>
      <c r="V400" s="170"/>
    </row>
    <row r="401" spans="1:28" ht="15.75" customHeight="1">
      <c r="A401" s="5">
        <v>444</v>
      </c>
      <c r="B401" s="5" t="str">
        <f>B400</f>
        <v>NI</v>
      </c>
      <c r="C401" s="5" t="str">
        <f>C400</f>
        <v>UV</v>
      </c>
      <c r="D401" s="8" t="s">
        <v>235</v>
      </c>
      <c r="E401" s="27" t="s">
        <v>1488</v>
      </c>
      <c r="F401" s="27">
        <f t="shared" si="27"/>
        <v>26</v>
      </c>
      <c r="G401" s="135" t="s">
        <v>1258</v>
      </c>
      <c r="H401" s="143" t="s">
        <v>1249</v>
      </c>
      <c r="I401" s="37"/>
      <c r="J401" s="57"/>
      <c r="K401" s="169"/>
      <c r="L401" s="169"/>
      <c r="M401" s="170"/>
      <c r="N401" s="169"/>
      <c r="O401" s="169"/>
      <c r="P401" s="170"/>
      <c r="Q401" s="171" t="s">
        <v>109</v>
      </c>
      <c r="R401" s="169" t="s">
        <v>1248</v>
      </c>
      <c r="S401" s="170" t="s">
        <v>1164</v>
      </c>
      <c r="T401" s="169"/>
      <c r="U401" s="169"/>
      <c r="V401" s="170"/>
    </row>
    <row r="402" spans="1:28" ht="15.75" customHeight="1">
      <c r="A402" s="5">
        <v>444</v>
      </c>
      <c r="B402" s="5" t="str">
        <f>B401</f>
        <v>NI</v>
      </c>
      <c r="C402" s="5" t="str">
        <f>C401</f>
        <v>UV</v>
      </c>
      <c r="D402" s="8" t="s">
        <v>254</v>
      </c>
      <c r="E402" s="27" t="s">
        <v>592</v>
      </c>
      <c r="F402" s="27">
        <f t="shared" si="27"/>
        <v>22</v>
      </c>
      <c r="G402" s="134" t="s">
        <v>1195</v>
      </c>
      <c r="H402" s="143" t="s">
        <v>1204</v>
      </c>
      <c r="I402" s="37"/>
      <c r="J402" s="57"/>
      <c r="K402" s="169"/>
      <c r="L402" s="169"/>
      <c r="M402" s="170"/>
      <c r="N402" s="169" t="s">
        <v>1210</v>
      </c>
      <c r="O402" s="182" t="s">
        <v>1214</v>
      </c>
      <c r="P402" s="170" t="s">
        <v>1164</v>
      </c>
      <c r="Q402" s="171"/>
      <c r="R402" s="169"/>
      <c r="S402" s="170"/>
      <c r="T402" s="169"/>
      <c r="U402" s="169"/>
      <c r="V402" s="170"/>
    </row>
    <row r="403" spans="1:28" ht="15.75" customHeight="1">
      <c r="A403" s="5">
        <v>444</v>
      </c>
      <c r="B403" s="5" t="str">
        <f>B402</f>
        <v>NI</v>
      </c>
      <c r="C403" s="5" t="str">
        <f>C402</f>
        <v>UV</v>
      </c>
      <c r="D403" s="8" t="s">
        <v>582</v>
      </c>
      <c r="E403" s="27" t="s">
        <v>583</v>
      </c>
      <c r="F403" s="27">
        <f t="shared" si="27"/>
        <v>27</v>
      </c>
      <c r="G403" s="134"/>
      <c r="H403" s="143"/>
      <c r="I403" s="37"/>
      <c r="J403" s="57"/>
      <c r="K403" s="169"/>
      <c r="L403" s="169"/>
      <c r="M403" s="170"/>
      <c r="N403" s="169"/>
      <c r="O403" s="169"/>
      <c r="P403" s="170"/>
      <c r="Q403" s="171"/>
      <c r="R403" s="169"/>
      <c r="S403" s="170"/>
      <c r="T403" s="169"/>
      <c r="U403" s="169"/>
      <c r="V403" s="170"/>
    </row>
    <row r="404" spans="1:28" ht="19.5" customHeight="1">
      <c r="A404" s="5">
        <v>444</v>
      </c>
      <c r="B404" s="5" t="str">
        <f>B403</f>
        <v>NI</v>
      </c>
      <c r="C404" s="5" t="str">
        <f>C403</f>
        <v>UV</v>
      </c>
      <c r="D404" s="8" t="s">
        <v>580</v>
      </c>
      <c r="E404" s="27" t="s">
        <v>581</v>
      </c>
      <c r="F404" s="27">
        <f t="shared" si="27"/>
        <v>17</v>
      </c>
      <c r="G404" s="134" t="s">
        <v>1195</v>
      </c>
      <c r="H404" s="143" t="s">
        <v>1204</v>
      </c>
      <c r="I404" s="37" t="s">
        <v>1726</v>
      </c>
      <c r="J404" s="57"/>
      <c r="K404" s="169" t="s">
        <v>1209</v>
      </c>
      <c r="L404" s="169" t="s">
        <v>1212</v>
      </c>
      <c r="M404" s="170" t="s">
        <v>1074</v>
      </c>
      <c r="N404" s="169" t="s">
        <v>1210</v>
      </c>
      <c r="O404" s="182" t="s">
        <v>1211</v>
      </c>
      <c r="P404" s="170" t="s">
        <v>1164</v>
      </c>
      <c r="Q404" s="171" t="s">
        <v>109</v>
      </c>
      <c r="R404" s="169" t="s">
        <v>1213</v>
      </c>
      <c r="S404" s="170" t="s">
        <v>1164</v>
      </c>
      <c r="T404" s="169"/>
      <c r="U404" s="169"/>
      <c r="V404" s="170"/>
    </row>
    <row r="405" spans="1:28" s="20" customFormat="1" ht="15.75" customHeight="1">
      <c r="A405" s="5">
        <v>444</v>
      </c>
      <c r="B405" s="5" t="s">
        <v>594</v>
      </c>
      <c r="C405" s="5" t="s">
        <v>173</v>
      </c>
      <c r="D405" s="8"/>
      <c r="E405" s="27" t="s">
        <v>379</v>
      </c>
      <c r="F405" s="27">
        <f t="shared" si="27"/>
        <v>34</v>
      </c>
      <c r="G405" s="134" t="s">
        <v>1472</v>
      </c>
      <c r="H405" s="143" t="s">
        <v>1180</v>
      </c>
      <c r="I405" s="37"/>
      <c r="J405" s="57"/>
      <c r="K405" s="169"/>
      <c r="L405" s="169"/>
      <c r="M405" s="170"/>
      <c r="N405" s="169"/>
      <c r="O405" s="182"/>
      <c r="P405" s="170"/>
      <c r="Q405" s="171"/>
      <c r="R405" s="169"/>
      <c r="S405" s="170"/>
      <c r="T405" s="169"/>
      <c r="U405" s="169"/>
      <c r="V405" s="170"/>
      <c r="W405" s="117"/>
      <c r="X405" s="117"/>
      <c r="Y405" s="117"/>
      <c r="Z405" s="117"/>
      <c r="AA405" s="117"/>
      <c r="AB405" s="117"/>
    </row>
    <row r="406" spans="1:28" s="20" customFormat="1" ht="15.75" customHeight="1">
      <c r="A406" s="5">
        <v>444</v>
      </c>
      <c r="B406" s="5" t="s">
        <v>594</v>
      </c>
      <c r="C406" s="5" t="s">
        <v>173</v>
      </c>
      <c r="D406" s="8" t="s">
        <v>173</v>
      </c>
      <c r="E406" s="27" t="s">
        <v>463</v>
      </c>
      <c r="F406" s="27">
        <f t="shared" si="27"/>
        <v>28</v>
      </c>
      <c r="G406" s="134" t="s">
        <v>1472</v>
      </c>
      <c r="H406" s="143" t="s">
        <v>1180</v>
      </c>
      <c r="I406" s="37"/>
      <c r="J406" s="57"/>
      <c r="K406" s="169"/>
      <c r="L406" s="169"/>
      <c r="M406" s="170"/>
      <c r="N406" s="169"/>
      <c r="O406" s="182"/>
      <c r="P406" s="170"/>
      <c r="Q406" s="171"/>
      <c r="R406" s="169"/>
      <c r="S406" s="170"/>
      <c r="T406" s="169"/>
      <c r="U406" s="169"/>
      <c r="V406" s="170"/>
      <c r="W406" s="117"/>
      <c r="X406" s="117"/>
      <c r="Y406" s="117"/>
      <c r="Z406" s="117"/>
      <c r="AA406" s="117"/>
      <c r="AB406" s="117"/>
    </row>
    <row r="407" spans="1:28" ht="15.75" customHeight="1">
      <c r="A407" s="5">
        <v>444</v>
      </c>
      <c r="B407" s="5" t="s">
        <v>222</v>
      </c>
      <c r="C407" s="10"/>
      <c r="D407" s="8"/>
      <c r="E407" s="27" t="s">
        <v>596</v>
      </c>
      <c r="F407" s="27">
        <f t="shared" si="27"/>
        <v>15</v>
      </c>
      <c r="G407" s="134"/>
      <c r="H407" s="143"/>
      <c r="I407" s="37"/>
      <c r="J407" s="57"/>
      <c r="K407" s="169"/>
      <c r="L407" s="169"/>
      <c r="M407" s="170"/>
      <c r="N407" s="169"/>
      <c r="O407" s="169"/>
      <c r="P407" s="170"/>
      <c r="Q407" s="171"/>
      <c r="R407" s="169"/>
      <c r="S407" s="170"/>
      <c r="T407" s="169"/>
      <c r="U407" s="169"/>
      <c r="V407" s="170"/>
    </row>
    <row r="408" spans="1:28" ht="15.75" customHeight="1">
      <c r="A408" s="5">
        <v>444</v>
      </c>
      <c r="B408" s="5" t="str">
        <f>B407</f>
        <v>UV</v>
      </c>
      <c r="C408" s="5" t="s">
        <v>222</v>
      </c>
      <c r="D408" s="8"/>
      <c r="E408" s="27" t="s">
        <v>591</v>
      </c>
      <c r="F408" s="27">
        <f t="shared" si="27"/>
        <v>23</v>
      </c>
      <c r="G408" s="134"/>
      <c r="H408" s="143"/>
      <c r="I408" s="37"/>
      <c r="J408" s="57"/>
      <c r="K408" s="169"/>
      <c r="L408" s="169"/>
      <c r="M408" s="170"/>
      <c r="N408" s="169"/>
      <c r="O408" s="169"/>
      <c r="P408" s="170"/>
      <c r="Q408" s="171"/>
      <c r="R408" s="169"/>
      <c r="S408" s="170"/>
      <c r="T408" s="169"/>
      <c r="U408" s="169"/>
      <c r="V408" s="170"/>
    </row>
    <row r="409" spans="1:28" ht="15.75" customHeight="1">
      <c r="A409" s="5">
        <v>444</v>
      </c>
      <c r="B409" s="5" t="str">
        <f>B408</f>
        <v>UV</v>
      </c>
      <c r="C409" s="9" t="str">
        <f>C408</f>
        <v>UV</v>
      </c>
      <c r="D409" s="8" t="s">
        <v>235</v>
      </c>
      <c r="E409" s="27" t="s">
        <v>1488</v>
      </c>
      <c r="F409" s="27">
        <f t="shared" ref="F409:F473" si="32">LEN(E409)</f>
        <v>26</v>
      </c>
      <c r="G409" s="135" t="s">
        <v>1258</v>
      </c>
      <c r="H409" s="143" t="s">
        <v>1249</v>
      </c>
      <c r="I409" s="37"/>
      <c r="J409" s="57"/>
      <c r="K409" s="169"/>
      <c r="L409" s="169"/>
      <c r="M409" s="170"/>
      <c r="N409" s="169"/>
      <c r="O409" s="169"/>
      <c r="P409" s="170"/>
      <c r="Q409" s="171" t="s">
        <v>109</v>
      </c>
      <c r="R409" s="169" t="s">
        <v>1248</v>
      </c>
      <c r="S409" s="170" t="s">
        <v>1164</v>
      </c>
      <c r="T409" s="169"/>
      <c r="U409" s="169"/>
      <c r="V409" s="170"/>
    </row>
    <row r="410" spans="1:28" ht="15.75" customHeight="1">
      <c r="A410" s="5">
        <v>444</v>
      </c>
      <c r="B410" s="5" t="str">
        <f>B409</f>
        <v>UV</v>
      </c>
      <c r="C410" s="8" t="str">
        <f>C409</f>
        <v>UV</v>
      </c>
      <c r="D410" s="8" t="s">
        <v>254</v>
      </c>
      <c r="E410" s="27" t="s">
        <v>592</v>
      </c>
      <c r="F410" s="27">
        <f t="shared" si="32"/>
        <v>22</v>
      </c>
      <c r="G410" s="134" t="s">
        <v>1195</v>
      </c>
      <c r="H410" s="143" t="s">
        <v>1204</v>
      </c>
      <c r="I410" s="37"/>
      <c r="J410" s="57"/>
      <c r="K410" s="169"/>
      <c r="L410" s="169"/>
      <c r="M410" s="170"/>
      <c r="N410" s="169" t="s">
        <v>1210</v>
      </c>
      <c r="O410" s="182" t="s">
        <v>1214</v>
      </c>
      <c r="P410" s="170" t="s">
        <v>1164</v>
      </c>
      <c r="Q410" s="171"/>
      <c r="R410" s="169"/>
      <c r="S410" s="170"/>
      <c r="T410" s="169"/>
      <c r="U410" s="169"/>
      <c r="V410" s="170"/>
    </row>
    <row r="411" spans="1:28" ht="15.75" customHeight="1">
      <c r="A411" s="5">
        <v>444</v>
      </c>
      <c r="B411" s="5" t="str">
        <f>B410</f>
        <v>UV</v>
      </c>
      <c r="C411" s="8" t="str">
        <f>C410</f>
        <v>UV</v>
      </c>
      <c r="D411" s="8" t="s">
        <v>582</v>
      </c>
      <c r="E411" s="27" t="s">
        <v>583</v>
      </c>
      <c r="F411" s="27">
        <f t="shared" si="32"/>
        <v>27</v>
      </c>
      <c r="G411" s="134"/>
      <c r="H411" s="143"/>
      <c r="I411" s="37"/>
      <c r="J411" s="57"/>
      <c r="K411" s="169"/>
      <c r="L411" s="169"/>
      <c r="M411" s="170"/>
      <c r="N411" s="169"/>
      <c r="O411" s="169"/>
      <c r="P411" s="170"/>
      <c r="Q411" s="171"/>
      <c r="R411" s="169"/>
      <c r="S411" s="170"/>
      <c r="T411" s="169"/>
      <c r="U411" s="169"/>
      <c r="V411" s="170"/>
    </row>
    <row r="412" spans="1:28" ht="15.75" customHeight="1">
      <c r="A412" s="5">
        <v>444</v>
      </c>
      <c r="B412" s="5" t="str">
        <f>B411</f>
        <v>UV</v>
      </c>
      <c r="C412" s="8" t="str">
        <f>C411</f>
        <v>UV</v>
      </c>
      <c r="D412" s="8" t="s">
        <v>580</v>
      </c>
      <c r="E412" s="27" t="s">
        <v>581</v>
      </c>
      <c r="F412" s="27">
        <f t="shared" si="32"/>
        <v>17</v>
      </c>
      <c r="G412" s="134" t="s">
        <v>1195</v>
      </c>
      <c r="H412" s="143" t="s">
        <v>1204</v>
      </c>
      <c r="I412" s="37" t="s">
        <v>1726</v>
      </c>
      <c r="J412" s="57"/>
      <c r="K412" s="169" t="s">
        <v>1209</v>
      </c>
      <c r="L412" s="169" t="s">
        <v>1212</v>
      </c>
      <c r="M412" s="170" t="s">
        <v>1074</v>
      </c>
      <c r="N412" s="169" t="s">
        <v>1210</v>
      </c>
      <c r="O412" s="182" t="s">
        <v>1211</v>
      </c>
      <c r="P412" s="170" t="s">
        <v>1164</v>
      </c>
      <c r="Q412" s="171" t="s">
        <v>109</v>
      </c>
      <c r="R412" s="169" t="s">
        <v>1213</v>
      </c>
      <c r="S412" s="170" t="s">
        <v>1164</v>
      </c>
      <c r="T412" s="169"/>
      <c r="U412" s="169"/>
      <c r="V412" s="170"/>
    </row>
    <row r="413" spans="1:28" ht="15.75" customHeight="1">
      <c r="A413" s="63">
        <v>445</v>
      </c>
      <c r="B413" s="5"/>
      <c r="C413" s="8"/>
      <c r="D413" s="8"/>
      <c r="E413" s="71" t="s">
        <v>48</v>
      </c>
      <c r="F413" s="27">
        <f t="shared" si="32"/>
        <v>19</v>
      </c>
      <c r="G413" s="134"/>
      <c r="H413" s="143"/>
      <c r="I413" s="37"/>
      <c r="J413" s="57"/>
      <c r="K413" s="169"/>
      <c r="L413" s="169"/>
      <c r="M413" s="170"/>
      <c r="N413" s="169"/>
      <c r="O413" s="169"/>
      <c r="P413" s="170"/>
      <c r="Q413" s="171"/>
      <c r="R413" s="169"/>
      <c r="S413" s="170"/>
      <c r="T413" s="169"/>
      <c r="U413" s="169"/>
      <c r="V413" s="170"/>
    </row>
    <row r="414" spans="1:28" ht="15.75" customHeight="1">
      <c r="A414" s="5">
        <v>445</v>
      </c>
      <c r="B414" s="5" t="s">
        <v>226</v>
      </c>
      <c r="C414" s="8"/>
      <c r="D414" s="8"/>
      <c r="E414" s="26" t="s">
        <v>597</v>
      </c>
      <c r="F414" s="27">
        <f t="shared" si="32"/>
        <v>18</v>
      </c>
      <c r="G414" s="134" t="s">
        <v>1273</v>
      </c>
      <c r="H414" s="143" t="s">
        <v>1276</v>
      </c>
      <c r="I414" s="37"/>
      <c r="J414" s="57"/>
      <c r="K414" s="169"/>
      <c r="L414" s="169"/>
      <c r="M414" s="170"/>
      <c r="N414" s="169" t="s">
        <v>1278</v>
      </c>
      <c r="O414" s="169" t="s">
        <v>4</v>
      </c>
      <c r="P414" s="170" t="s">
        <v>34</v>
      </c>
      <c r="Q414" s="171"/>
      <c r="R414" s="169"/>
      <c r="S414" s="170"/>
      <c r="T414" s="169"/>
      <c r="U414" s="169"/>
      <c r="V414" s="170"/>
    </row>
    <row r="415" spans="1:28" ht="15.75" customHeight="1">
      <c r="A415" s="5">
        <v>445</v>
      </c>
      <c r="B415" s="5" t="str">
        <f>B414</f>
        <v>BE</v>
      </c>
      <c r="C415" s="5" t="s">
        <v>598</v>
      </c>
      <c r="D415" s="8"/>
      <c r="E415" s="27" t="s">
        <v>599</v>
      </c>
      <c r="F415" s="27">
        <f t="shared" si="32"/>
        <v>11</v>
      </c>
      <c r="G415" s="134" t="s">
        <v>1195</v>
      </c>
      <c r="H415" s="143" t="s">
        <v>1279</v>
      </c>
      <c r="I415" s="37" t="s">
        <v>1277</v>
      </c>
      <c r="J415" s="57"/>
      <c r="K415" s="169"/>
      <c r="L415" s="169"/>
      <c r="M415" s="170"/>
      <c r="N415" s="169"/>
      <c r="O415" s="169"/>
      <c r="P415" s="170"/>
      <c r="Q415" s="172" t="s">
        <v>227</v>
      </c>
      <c r="R415" s="169" t="s">
        <v>2</v>
      </c>
      <c r="S415" s="170" t="s">
        <v>1164</v>
      </c>
      <c r="T415" s="169"/>
      <c r="U415" s="169"/>
      <c r="V415" s="170"/>
    </row>
    <row r="416" spans="1:28" ht="15.75" customHeight="1">
      <c r="A416" s="5">
        <v>445</v>
      </c>
      <c r="B416" s="5" t="s">
        <v>228</v>
      </c>
      <c r="C416" s="8"/>
      <c r="D416" s="8"/>
      <c r="E416" s="27" t="s">
        <v>600</v>
      </c>
      <c r="F416" s="27">
        <f t="shared" si="32"/>
        <v>39</v>
      </c>
      <c r="G416" s="134" t="s">
        <v>1273</v>
      </c>
      <c r="H416" s="143" t="s">
        <v>1276</v>
      </c>
      <c r="I416" s="37"/>
      <c r="J416" s="57"/>
      <c r="K416" s="169"/>
      <c r="L416" s="169"/>
      <c r="M416" s="170"/>
      <c r="N416" s="169" t="s">
        <v>1278</v>
      </c>
      <c r="O416" s="169" t="s">
        <v>4</v>
      </c>
      <c r="P416" s="170" t="s">
        <v>34</v>
      </c>
      <c r="Q416" s="172" t="s">
        <v>144</v>
      </c>
      <c r="R416" s="169" t="s">
        <v>229</v>
      </c>
      <c r="S416" s="170" t="s">
        <v>1164</v>
      </c>
      <c r="T416" s="169"/>
      <c r="U416" s="169"/>
      <c r="V416" s="170"/>
    </row>
    <row r="417" spans="1:28" ht="15.75" customHeight="1">
      <c r="A417" s="5">
        <v>445</v>
      </c>
      <c r="B417" s="5" t="str">
        <f>B416</f>
        <v>SB</v>
      </c>
      <c r="C417" s="5" t="s">
        <v>601</v>
      </c>
      <c r="D417" s="8"/>
      <c r="E417" s="27" t="s">
        <v>602</v>
      </c>
      <c r="F417" s="27">
        <f t="shared" si="32"/>
        <v>31</v>
      </c>
      <c r="G417" s="134"/>
      <c r="H417" s="143"/>
      <c r="I417" s="37"/>
      <c r="J417" s="57"/>
      <c r="K417" s="169"/>
      <c r="L417" s="169"/>
      <c r="M417" s="170"/>
      <c r="N417" s="169" t="s">
        <v>1635</v>
      </c>
      <c r="O417" s="169" t="s">
        <v>4</v>
      </c>
      <c r="P417" s="170" t="s">
        <v>1164</v>
      </c>
      <c r="Q417" s="171"/>
      <c r="R417" s="169"/>
      <c r="S417" s="170"/>
      <c r="T417" s="169"/>
      <c r="U417" s="169"/>
      <c r="V417" s="170"/>
    </row>
    <row r="418" spans="1:28" ht="15.75" customHeight="1">
      <c r="A418" s="5">
        <v>445</v>
      </c>
      <c r="B418" s="5" t="str">
        <f>B417</f>
        <v>SB</v>
      </c>
      <c r="C418" s="9" t="str">
        <f>C417</f>
        <v>SZ</v>
      </c>
      <c r="D418" s="8" t="s">
        <v>218</v>
      </c>
      <c r="E418" s="27" t="s">
        <v>558</v>
      </c>
      <c r="F418" s="27">
        <f t="shared" si="32"/>
        <v>8</v>
      </c>
      <c r="G418" s="134"/>
      <c r="H418" s="143"/>
      <c r="I418" s="37"/>
      <c r="J418" s="57"/>
      <c r="K418" s="169" t="s">
        <v>219</v>
      </c>
      <c r="L418" s="169" t="s">
        <v>4</v>
      </c>
      <c r="M418" s="170" t="s">
        <v>21</v>
      </c>
      <c r="N418" s="169"/>
      <c r="O418" s="169"/>
      <c r="P418" s="170"/>
      <c r="Q418" s="171"/>
      <c r="R418" s="169"/>
      <c r="S418" s="170"/>
      <c r="T418" s="169"/>
      <c r="U418" s="169"/>
      <c r="V418" s="170"/>
    </row>
    <row r="419" spans="1:28" ht="15.75" customHeight="1">
      <c r="A419" s="5">
        <v>445</v>
      </c>
      <c r="B419" s="5" t="str">
        <f>B418</f>
        <v>SB</v>
      </c>
      <c r="C419" s="8" t="str">
        <f>C418</f>
        <v>SZ</v>
      </c>
      <c r="D419" s="8" t="s">
        <v>603</v>
      </c>
      <c r="E419" s="27" t="s">
        <v>604</v>
      </c>
      <c r="F419" s="27">
        <f t="shared" si="32"/>
        <v>32</v>
      </c>
      <c r="G419" s="134"/>
      <c r="H419" s="143"/>
      <c r="I419" s="37" t="s">
        <v>1241</v>
      </c>
      <c r="J419" s="57"/>
      <c r="K419" s="169"/>
      <c r="L419" s="169"/>
      <c r="M419" s="170"/>
      <c r="N419" s="169"/>
      <c r="O419" s="169"/>
      <c r="P419" s="170"/>
      <c r="Q419" s="171"/>
      <c r="R419" s="169"/>
      <c r="S419" s="170"/>
      <c r="T419" s="169"/>
      <c r="U419" s="169"/>
      <c r="V419" s="170"/>
    </row>
    <row r="420" spans="1:28" s="20" customFormat="1" ht="15.75" customHeight="1">
      <c r="A420" s="5">
        <v>445</v>
      </c>
      <c r="B420" s="5" t="s">
        <v>228</v>
      </c>
      <c r="C420" s="8" t="s">
        <v>601</v>
      </c>
      <c r="D420" s="8" t="s">
        <v>294</v>
      </c>
      <c r="E420" s="27" t="s">
        <v>1633</v>
      </c>
      <c r="F420" s="27">
        <f t="shared" si="32"/>
        <v>15</v>
      </c>
      <c r="G420" s="134" t="s">
        <v>1637</v>
      </c>
      <c r="H420" s="143" t="s">
        <v>1638</v>
      </c>
      <c r="I420" s="37" t="s">
        <v>1636</v>
      </c>
      <c r="J420" s="57"/>
      <c r="K420" s="169" t="s">
        <v>1632</v>
      </c>
      <c r="L420" s="169" t="s">
        <v>4</v>
      </c>
      <c r="M420" s="170" t="s">
        <v>20</v>
      </c>
      <c r="N420" s="169"/>
      <c r="O420" s="169"/>
      <c r="P420" s="170"/>
      <c r="Q420" s="171"/>
      <c r="R420" s="169"/>
      <c r="S420" s="170"/>
      <c r="T420" s="169"/>
      <c r="U420" s="169"/>
      <c r="V420" s="170"/>
      <c r="W420" s="117"/>
      <c r="X420" s="117"/>
      <c r="Y420" s="117"/>
      <c r="Z420" s="117"/>
      <c r="AA420" s="117"/>
      <c r="AB420" s="117"/>
    </row>
    <row r="421" spans="1:28" s="20" customFormat="1" ht="15.75" customHeight="1">
      <c r="A421" s="5">
        <v>445</v>
      </c>
      <c r="B421" s="5" t="s">
        <v>228</v>
      </c>
      <c r="C421" s="8" t="s">
        <v>613</v>
      </c>
      <c r="D421" s="8"/>
      <c r="E421" s="27" t="s">
        <v>1634</v>
      </c>
      <c r="F421" s="27">
        <f t="shared" si="32"/>
        <v>13</v>
      </c>
      <c r="G421" s="134" t="s">
        <v>1637</v>
      </c>
      <c r="H421" s="143" t="s">
        <v>1638</v>
      </c>
      <c r="I421" s="37"/>
      <c r="J421" s="57"/>
      <c r="K421" s="169"/>
      <c r="L421" s="169"/>
      <c r="M421" s="170"/>
      <c r="N421" s="169" t="s">
        <v>1635</v>
      </c>
      <c r="O421" s="169" t="s">
        <v>4</v>
      </c>
      <c r="P421" s="170" t="s">
        <v>1164</v>
      </c>
      <c r="Q421" s="171"/>
      <c r="R421" s="169"/>
      <c r="S421" s="170"/>
      <c r="T421" s="169"/>
      <c r="U421" s="169"/>
      <c r="V421" s="170"/>
      <c r="W421" s="117"/>
      <c r="X421" s="117"/>
      <c r="Y421" s="117"/>
      <c r="Z421" s="117"/>
      <c r="AA421" s="117"/>
      <c r="AB421" s="117"/>
    </row>
    <row r="422" spans="1:28" s="20" customFormat="1" ht="15.75" customHeight="1">
      <c r="A422" s="5">
        <v>445</v>
      </c>
      <c r="B422" s="5" t="str">
        <f>B421</f>
        <v>SB</v>
      </c>
      <c r="C422" s="8" t="str">
        <f>C421</f>
        <v>UT</v>
      </c>
      <c r="D422" s="8" t="s">
        <v>603</v>
      </c>
      <c r="E422" s="27" t="s">
        <v>604</v>
      </c>
      <c r="F422" s="27">
        <f t="shared" ref="F422:F423" si="33">LEN(E422)</f>
        <v>32</v>
      </c>
      <c r="G422" s="134" t="s">
        <v>1637</v>
      </c>
      <c r="H422" s="143" t="s">
        <v>1638</v>
      </c>
      <c r="I422" s="37" t="s">
        <v>1241</v>
      </c>
      <c r="J422" s="57"/>
      <c r="K422" s="169"/>
      <c r="L422" s="169"/>
      <c r="M422" s="170"/>
      <c r="N422" s="169"/>
      <c r="O422" s="169"/>
      <c r="P422" s="170"/>
      <c r="Q422" s="171"/>
      <c r="R422" s="169"/>
      <c r="S422" s="170"/>
      <c r="T422" s="169"/>
      <c r="U422" s="169"/>
      <c r="V422" s="170"/>
      <c r="W422" s="117"/>
      <c r="X422" s="117"/>
      <c r="Y422" s="117"/>
      <c r="Z422" s="117"/>
      <c r="AA422" s="117"/>
      <c r="AB422" s="117"/>
    </row>
    <row r="423" spans="1:28" s="20" customFormat="1" ht="15.75" customHeight="1">
      <c r="A423" s="5">
        <v>445</v>
      </c>
      <c r="B423" s="5" t="s">
        <v>228</v>
      </c>
      <c r="C423" s="8" t="str">
        <f>C422</f>
        <v>UT</v>
      </c>
      <c r="D423" s="8" t="s">
        <v>294</v>
      </c>
      <c r="E423" s="27" t="s">
        <v>1633</v>
      </c>
      <c r="F423" s="27">
        <f t="shared" si="33"/>
        <v>15</v>
      </c>
      <c r="G423" s="134" t="s">
        <v>1637</v>
      </c>
      <c r="H423" s="143" t="s">
        <v>1638</v>
      </c>
      <c r="I423" s="37"/>
      <c r="J423" s="57"/>
      <c r="K423" s="169" t="s">
        <v>1632</v>
      </c>
      <c r="L423" s="169" t="s">
        <v>4</v>
      </c>
      <c r="M423" s="170" t="s">
        <v>20</v>
      </c>
      <c r="N423" s="169"/>
      <c r="O423" s="169"/>
      <c r="P423" s="170"/>
      <c r="Q423" s="171"/>
      <c r="R423" s="169"/>
      <c r="S423" s="170"/>
      <c r="T423" s="169"/>
      <c r="U423" s="169"/>
      <c r="V423" s="170"/>
      <c r="W423" s="117"/>
      <c r="X423" s="117"/>
      <c r="Y423" s="117"/>
      <c r="Z423" s="117"/>
      <c r="AA423" s="117"/>
      <c r="AB423" s="117"/>
    </row>
    <row r="424" spans="1:28" s="20" customFormat="1" ht="15.75" customHeight="1">
      <c r="A424" s="5">
        <v>445</v>
      </c>
      <c r="B424" s="5" t="s">
        <v>228</v>
      </c>
      <c r="C424" s="8" t="s">
        <v>613</v>
      </c>
      <c r="D424" s="8" t="s">
        <v>173</v>
      </c>
      <c r="E424" s="27" t="s">
        <v>463</v>
      </c>
      <c r="F424" s="27"/>
      <c r="G424" s="134" t="s">
        <v>1662</v>
      </c>
      <c r="H424" s="143" t="s">
        <v>839</v>
      </c>
      <c r="I424" s="37"/>
      <c r="J424" s="57"/>
      <c r="K424" s="169"/>
      <c r="L424" s="169"/>
      <c r="M424" s="170"/>
      <c r="N424" s="169"/>
      <c r="O424" s="169"/>
      <c r="P424" s="170"/>
      <c r="Q424" s="171"/>
      <c r="R424" s="169"/>
      <c r="S424" s="170"/>
      <c r="T424" s="169"/>
      <c r="U424" s="169"/>
      <c r="V424" s="170"/>
      <c r="W424" s="117"/>
      <c r="X424" s="117"/>
      <c r="Y424" s="117"/>
      <c r="Z424" s="117"/>
      <c r="AA424" s="117"/>
      <c r="AB424" s="117"/>
    </row>
    <row r="425" spans="1:28" ht="15.75" customHeight="1">
      <c r="A425" s="5">
        <v>445</v>
      </c>
      <c r="B425" s="5" t="str">
        <f>B419</f>
        <v>SB</v>
      </c>
      <c r="C425" s="5" t="s">
        <v>605</v>
      </c>
      <c r="D425" s="8"/>
      <c r="E425" s="27" t="s">
        <v>606</v>
      </c>
      <c r="F425" s="27">
        <f t="shared" si="32"/>
        <v>21</v>
      </c>
      <c r="G425" s="134"/>
      <c r="H425" s="143"/>
      <c r="I425" s="37"/>
      <c r="J425" s="57"/>
      <c r="K425" s="169"/>
      <c r="L425" s="169"/>
      <c r="M425" s="170"/>
      <c r="N425" s="169"/>
      <c r="O425" s="169"/>
      <c r="P425" s="170"/>
      <c r="Q425" s="171"/>
      <c r="R425" s="169"/>
      <c r="S425" s="170"/>
      <c r="T425" s="169"/>
      <c r="U425" s="169"/>
      <c r="V425" s="170"/>
    </row>
    <row r="426" spans="1:28" ht="15.75" customHeight="1">
      <c r="A426" s="5">
        <v>445</v>
      </c>
      <c r="B426" s="5" t="str">
        <f>B425</f>
        <v>SB</v>
      </c>
      <c r="C426" s="9" t="str">
        <f>C425</f>
        <v>EB</v>
      </c>
      <c r="D426" s="8" t="s">
        <v>218</v>
      </c>
      <c r="E426" s="27" t="s">
        <v>558</v>
      </c>
      <c r="F426" s="27">
        <f t="shared" si="32"/>
        <v>8</v>
      </c>
      <c r="G426" s="134"/>
      <c r="H426" s="143"/>
      <c r="I426" s="37"/>
      <c r="J426" s="57"/>
      <c r="K426" s="169" t="s">
        <v>219</v>
      </c>
      <c r="L426" s="169" t="s">
        <v>4</v>
      </c>
      <c r="M426" s="170" t="s">
        <v>21</v>
      </c>
      <c r="N426" s="169"/>
      <c r="O426" s="169"/>
      <c r="P426" s="170"/>
      <c r="Q426" s="171"/>
      <c r="R426" s="169"/>
      <c r="S426" s="170"/>
      <c r="T426" s="169"/>
      <c r="U426" s="169"/>
      <c r="V426" s="170"/>
    </row>
    <row r="427" spans="1:28" s="14" customFormat="1" ht="15.75" customHeight="1">
      <c r="A427" s="5">
        <v>445</v>
      </c>
      <c r="B427" s="5" t="s">
        <v>228</v>
      </c>
      <c r="C427" s="9" t="s">
        <v>605</v>
      </c>
      <c r="D427" s="8" t="s">
        <v>574</v>
      </c>
      <c r="E427" s="27" t="s">
        <v>1609</v>
      </c>
      <c r="F427" s="27">
        <f t="shared" si="32"/>
        <v>23</v>
      </c>
      <c r="G427" s="134"/>
      <c r="H427" s="143"/>
      <c r="I427" s="37"/>
      <c r="J427" s="57"/>
      <c r="K427" s="169"/>
      <c r="L427" s="169"/>
      <c r="M427" s="170"/>
      <c r="N427" s="169"/>
      <c r="O427" s="169"/>
      <c r="P427" s="170"/>
      <c r="Q427" s="171"/>
      <c r="R427" s="169"/>
      <c r="S427" s="170"/>
      <c r="T427" s="169"/>
      <c r="U427" s="169"/>
      <c r="V427" s="170"/>
      <c r="W427" s="117"/>
      <c r="X427" s="117"/>
      <c r="Y427" s="117"/>
      <c r="Z427" s="117"/>
      <c r="AA427" s="117"/>
      <c r="AB427" s="117"/>
    </row>
    <row r="428" spans="1:28" ht="15.75" customHeight="1">
      <c r="A428" s="5">
        <v>445</v>
      </c>
      <c r="B428" s="5" t="s">
        <v>607</v>
      </c>
      <c r="C428" s="8"/>
      <c r="D428" s="8"/>
      <c r="E428" s="27" t="s">
        <v>608</v>
      </c>
      <c r="F428" s="27">
        <f t="shared" si="32"/>
        <v>47</v>
      </c>
      <c r="G428" s="134"/>
      <c r="H428" s="143"/>
      <c r="I428" s="37"/>
      <c r="J428" s="57"/>
      <c r="K428" s="169"/>
      <c r="L428" s="169"/>
      <c r="M428" s="170"/>
      <c r="N428" s="169"/>
      <c r="O428" s="169"/>
      <c r="P428" s="170"/>
      <c r="Q428" s="171"/>
      <c r="R428" s="169"/>
      <c r="S428" s="170"/>
      <c r="T428" s="169"/>
      <c r="U428" s="169"/>
      <c r="V428" s="170"/>
    </row>
    <row r="429" spans="1:28" ht="15.75" customHeight="1">
      <c r="A429" s="5">
        <v>445</v>
      </c>
      <c r="B429" s="5" t="str">
        <f>B428</f>
        <v>SV</v>
      </c>
      <c r="C429" s="5" t="s">
        <v>605</v>
      </c>
      <c r="D429" s="8"/>
      <c r="E429" s="27" t="s">
        <v>606</v>
      </c>
      <c r="F429" s="27">
        <f t="shared" si="32"/>
        <v>21</v>
      </c>
      <c r="G429" s="134"/>
      <c r="H429" s="143"/>
      <c r="I429" s="37" t="s">
        <v>1274</v>
      </c>
      <c r="J429" s="57"/>
      <c r="K429" s="169"/>
      <c r="L429" s="169"/>
      <c r="M429" s="170"/>
      <c r="N429" s="169"/>
      <c r="O429" s="169"/>
      <c r="P429" s="170"/>
      <c r="Q429" s="171"/>
      <c r="R429" s="169"/>
      <c r="S429" s="170"/>
      <c r="T429" s="169"/>
      <c r="U429" s="169"/>
      <c r="V429" s="170"/>
    </row>
    <row r="430" spans="1:28" ht="15.75" customHeight="1">
      <c r="A430" s="63">
        <v>446</v>
      </c>
      <c r="B430" s="5"/>
      <c r="C430" s="8"/>
      <c r="D430" s="8"/>
      <c r="E430" s="71" t="s">
        <v>49</v>
      </c>
      <c r="F430" s="27">
        <f t="shared" si="32"/>
        <v>31</v>
      </c>
      <c r="G430" s="134"/>
      <c r="H430" s="143"/>
      <c r="I430" s="37"/>
      <c r="J430" s="57"/>
      <c r="K430" s="169"/>
      <c r="L430" s="169"/>
      <c r="M430" s="170"/>
      <c r="N430" s="169"/>
      <c r="O430" s="169"/>
      <c r="P430" s="170"/>
      <c r="Q430" s="171"/>
      <c r="R430" s="169"/>
      <c r="S430" s="170"/>
      <c r="T430" s="169"/>
      <c r="U430" s="169"/>
      <c r="V430" s="170"/>
    </row>
    <row r="431" spans="1:28" ht="15.75" customHeight="1">
      <c r="A431" s="5">
        <v>446</v>
      </c>
      <c r="B431" s="5" t="s">
        <v>609</v>
      </c>
      <c r="C431" s="8"/>
      <c r="D431" s="8"/>
      <c r="E431" s="27" t="s">
        <v>1514</v>
      </c>
      <c r="F431" s="27">
        <f t="shared" si="32"/>
        <v>22</v>
      </c>
      <c r="G431" s="134" t="s">
        <v>1355</v>
      </c>
      <c r="H431" s="143" t="s">
        <v>890</v>
      </c>
      <c r="I431" s="37"/>
      <c r="J431" s="57"/>
      <c r="K431" s="169"/>
      <c r="L431" s="169"/>
      <c r="M431" s="170"/>
      <c r="N431" s="169"/>
      <c r="O431" s="169"/>
      <c r="P431" s="170"/>
      <c r="Q431" s="171"/>
      <c r="R431" s="169"/>
      <c r="S431" s="170"/>
      <c r="T431" s="169"/>
      <c r="U431" s="169"/>
      <c r="V431" s="170"/>
    </row>
    <row r="432" spans="1:28" ht="15.75" customHeight="1">
      <c r="A432" s="5">
        <v>446</v>
      </c>
      <c r="B432" s="5" t="str">
        <f t="shared" ref="B432:B439" si="34">B431</f>
        <v>EL</v>
      </c>
      <c r="C432" s="5" t="s">
        <v>610</v>
      </c>
      <c r="D432" s="8"/>
      <c r="E432" s="27" t="s">
        <v>1515</v>
      </c>
      <c r="F432" s="27">
        <f t="shared" si="32"/>
        <v>17</v>
      </c>
      <c r="G432" s="134" t="s">
        <v>1283</v>
      </c>
      <c r="H432" s="143" t="s">
        <v>853</v>
      </c>
      <c r="I432" s="37"/>
      <c r="J432" s="57"/>
      <c r="K432" s="169" t="s">
        <v>1281</v>
      </c>
      <c r="L432" s="169" t="s">
        <v>1710</v>
      </c>
      <c r="M432" s="170" t="s">
        <v>1164</v>
      </c>
      <c r="N432" s="169"/>
      <c r="O432" s="169"/>
      <c r="P432" s="169"/>
      <c r="Q432" s="171"/>
      <c r="R432" s="169"/>
      <c r="S432" s="170"/>
      <c r="T432" s="169"/>
      <c r="U432" s="169"/>
      <c r="V432" s="170"/>
    </row>
    <row r="433" spans="1:28" s="14" customFormat="1" ht="15.75" customHeight="1">
      <c r="A433" s="5">
        <v>446</v>
      </c>
      <c r="B433" s="5" t="str">
        <f t="shared" si="34"/>
        <v>EL</v>
      </c>
      <c r="C433" s="9" t="str">
        <f>C432</f>
        <v>BO</v>
      </c>
      <c r="D433" s="8" t="s">
        <v>217</v>
      </c>
      <c r="E433" s="27" t="s">
        <v>1282</v>
      </c>
      <c r="F433" s="27">
        <f t="shared" si="32"/>
        <v>15</v>
      </c>
      <c r="G433" s="134" t="s">
        <v>1273</v>
      </c>
      <c r="H433" s="143" t="s">
        <v>839</v>
      </c>
      <c r="I433" s="37"/>
      <c r="J433" s="57"/>
      <c r="K433" s="182" t="s">
        <v>182</v>
      </c>
      <c r="L433" s="182" t="s">
        <v>1711</v>
      </c>
      <c r="M433" s="170" t="s">
        <v>1164</v>
      </c>
      <c r="N433" s="169" t="s">
        <v>1275</v>
      </c>
      <c r="O433" s="169" t="s">
        <v>4</v>
      </c>
      <c r="P433" s="170" t="s">
        <v>34</v>
      </c>
      <c r="Q433" s="171" t="s">
        <v>109</v>
      </c>
      <c r="R433" s="169" t="s">
        <v>1288</v>
      </c>
      <c r="S433" s="170" t="s">
        <v>1164</v>
      </c>
      <c r="T433" s="169"/>
      <c r="U433" s="169"/>
      <c r="V433" s="170"/>
      <c r="W433" s="117"/>
      <c r="X433" s="117"/>
      <c r="Y433" s="117"/>
      <c r="Z433" s="117"/>
      <c r="AA433" s="117"/>
      <c r="AB433" s="117"/>
    </row>
    <row r="434" spans="1:28" ht="15.75" customHeight="1">
      <c r="A434" s="5">
        <v>446</v>
      </c>
      <c r="B434" s="5" t="str">
        <f t="shared" si="34"/>
        <v>EL</v>
      </c>
      <c r="C434" s="9" t="str">
        <f>C433</f>
        <v>BO</v>
      </c>
      <c r="D434" s="8" t="s">
        <v>611</v>
      </c>
      <c r="E434" s="27" t="s">
        <v>1610</v>
      </c>
      <c r="F434" s="27">
        <f t="shared" si="32"/>
        <v>34</v>
      </c>
      <c r="G434" s="134" t="s">
        <v>1243</v>
      </c>
      <c r="H434" s="143" t="s">
        <v>1249</v>
      </c>
      <c r="I434" s="37"/>
      <c r="J434" s="57"/>
      <c r="K434" s="182" t="s">
        <v>182</v>
      </c>
      <c r="L434" s="182" t="s">
        <v>1711</v>
      </c>
      <c r="M434" s="170" t="s">
        <v>1164</v>
      </c>
      <c r="N434" s="169" t="s">
        <v>230</v>
      </c>
      <c r="O434" s="169" t="s">
        <v>4</v>
      </c>
      <c r="P434" s="170" t="s">
        <v>1164</v>
      </c>
      <c r="Q434" s="171" t="s">
        <v>1287</v>
      </c>
      <c r="R434" s="169" t="s">
        <v>1280</v>
      </c>
      <c r="S434" s="170" t="s">
        <v>1164</v>
      </c>
      <c r="T434" s="169"/>
      <c r="U434" s="169"/>
      <c r="V434" s="170"/>
    </row>
    <row r="435" spans="1:28" ht="15.75" customHeight="1">
      <c r="A435" s="5">
        <v>446</v>
      </c>
      <c r="B435" s="5" t="str">
        <f t="shared" si="34"/>
        <v>EL</v>
      </c>
      <c r="C435" s="9" t="str">
        <f>C434</f>
        <v>BO</v>
      </c>
      <c r="D435" s="8" t="s">
        <v>91</v>
      </c>
      <c r="E435" s="27" t="s">
        <v>612</v>
      </c>
      <c r="F435" s="27">
        <f t="shared" si="32"/>
        <v>13</v>
      </c>
      <c r="G435" s="134" t="s">
        <v>1273</v>
      </c>
      <c r="H435" s="143" t="s">
        <v>1249</v>
      </c>
      <c r="I435" s="37"/>
      <c r="J435" s="57"/>
      <c r="K435" s="169"/>
      <c r="L435" s="169"/>
      <c r="M435" s="170"/>
      <c r="N435" s="169" t="s">
        <v>1859</v>
      </c>
      <c r="O435" s="169" t="s">
        <v>4</v>
      </c>
      <c r="P435" s="169" t="s">
        <v>1164</v>
      </c>
      <c r="Q435" s="171" t="s">
        <v>109</v>
      </c>
      <c r="R435" s="169" t="s">
        <v>1285</v>
      </c>
      <c r="S435" s="170" t="s">
        <v>1164</v>
      </c>
      <c r="T435" s="169"/>
      <c r="U435" s="169"/>
      <c r="V435" s="170"/>
    </row>
    <row r="436" spans="1:28" ht="15.75" customHeight="1">
      <c r="A436" s="5">
        <v>446</v>
      </c>
      <c r="B436" s="5" t="str">
        <f t="shared" si="34"/>
        <v>EL</v>
      </c>
      <c r="C436" s="5" t="s">
        <v>141</v>
      </c>
      <c r="D436" s="8"/>
      <c r="E436" s="27" t="s">
        <v>586</v>
      </c>
      <c r="F436" s="27">
        <f t="shared" si="32"/>
        <v>19</v>
      </c>
      <c r="G436" s="134"/>
      <c r="H436" s="143"/>
      <c r="I436" s="37"/>
      <c r="J436" s="57"/>
      <c r="K436" s="169"/>
      <c r="L436" s="169"/>
      <c r="M436" s="170"/>
      <c r="N436" s="187"/>
      <c r="O436" s="187"/>
      <c r="P436" s="170"/>
      <c r="Q436" s="171"/>
      <c r="R436" s="169"/>
      <c r="S436" s="170"/>
      <c r="T436" s="169"/>
      <c r="U436" s="169"/>
      <c r="V436" s="170"/>
    </row>
    <row r="437" spans="1:28" ht="15.75" customHeight="1">
      <c r="A437" s="5">
        <v>446</v>
      </c>
      <c r="B437" s="5" t="str">
        <f t="shared" si="34"/>
        <v>EL</v>
      </c>
      <c r="C437" s="8" t="str">
        <f>C436</f>
        <v>BI</v>
      </c>
      <c r="D437" s="8" t="s">
        <v>235</v>
      </c>
      <c r="E437" s="27" t="s">
        <v>1317</v>
      </c>
      <c r="F437" s="27">
        <f t="shared" si="32"/>
        <v>35</v>
      </c>
      <c r="G437" s="134" t="s">
        <v>1243</v>
      </c>
      <c r="H437" s="143" t="s">
        <v>1249</v>
      </c>
      <c r="I437" s="37" t="s">
        <v>1289</v>
      </c>
      <c r="J437" s="57"/>
      <c r="K437" s="169"/>
      <c r="L437" s="169"/>
      <c r="M437" s="170"/>
      <c r="N437" s="169"/>
      <c r="O437" s="169"/>
      <c r="P437" s="170"/>
      <c r="Q437" s="171" t="s">
        <v>109</v>
      </c>
      <c r="R437" s="169" t="s">
        <v>1295</v>
      </c>
      <c r="S437" s="170" t="s">
        <v>1164</v>
      </c>
      <c r="T437" s="169"/>
      <c r="U437" s="169"/>
      <c r="V437" s="170"/>
    </row>
    <row r="438" spans="1:28" ht="15.75" customHeight="1">
      <c r="A438" s="5">
        <v>446</v>
      </c>
      <c r="B438" s="5" t="str">
        <f t="shared" si="34"/>
        <v>EL</v>
      </c>
      <c r="C438" s="8" t="str">
        <f>C437</f>
        <v>BI</v>
      </c>
      <c r="D438" s="8" t="s">
        <v>473</v>
      </c>
      <c r="E438" s="27" t="s">
        <v>1300</v>
      </c>
      <c r="F438" s="27">
        <f t="shared" si="32"/>
        <v>23</v>
      </c>
      <c r="G438" s="134" t="s">
        <v>1243</v>
      </c>
      <c r="H438" s="143" t="s">
        <v>1249</v>
      </c>
      <c r="I438" s="37" t="s">
        <v>1286</v>
      </c>
      <c r="J438" s="57"/>
      <c r="K438" s="169"/>
      <c r="L438" s="169"/>
      <c r="M438" s="170"/>
      <c r="N438" s="169" t="s">
        <v>1860</v>
      </c>
      <c r="O438" s="169" t="s">
        <v>4</v>
      </c>
      <c r="P438" s="170" t="s">
        <v>1164</v>
      </c>
      <c r="Q438" s="171"/>
      <c r="R438" s="169"/>
      <c r="S438" s="170"/>
      <c r="T438" s="169"/>
      <c r="U438" s="169"/>
      <c r="V438" s="170"/>
    </row>
    <row r="439" spans="1:28" s="14" customFormat="1" ht="15.75" customHeight="1">
      <c r="A439" s="5">
        <v>446</v>
      </c>
      <c r="B439" s="5" t="str">
        <f t="shared" si="34"/>
        <v>EL</v>
      </c>
      <c r="C439" s="8" t="str">
        <f>C438</f>
        <v>BI</v>
      </c>
      <c r="D439" s="8" t="s">
        <v>817</v>
      </c>
      <c r="E439" s="27" t="s">
        <v>1611</v>
      </c>
      <c r="F439" s="27">
        <f t="shared" si="32"/>
        <v>25</v>
      </c>
      <c r="G439" s="134" t="s">
        <v>1283</v>
      </c>
      <c r="H439" s="143" t="s">
        <v>1284</v>
      </c>
      <c r="I439" s="37" t="s">
        <v>1296</v>
      </c>
      <c r="J439" s="57"/>
      <c r="K439" s="169"/>
      <c r="L439" s="169"/>
      <c r="M439" s="170"/>
      <c r="N439" s="169"/>
      <c r="O439" s="169"/>
      <c r="P439" s="170"/>
      <c r="Q439" s="171"/>
      <c r="R439" s="169"/>
      <c r="S439" s="170"/>
      <c r="T439" s="169"/>
      <c r="U439" s="169"/>
      <c r="V439" s="170"/>
      <c r="W439" s="117"/>
      <c r="X439" s="117"/>
      <c r="Y439" s="117"/>
      <c r="Z439" s="117"/>
      <c r="AA439" s="117"/>
      <c r="AB439" s="117"/>
    </row>
    <row r="440" spans="1:28" ht="15.75" customHeight="1">
      <c r="A440" s="63">
        <v>452</v>
      </c>
      <c r="B440" s="5"/>
      <c r="C440" s="8"/>
      <c r="D440" s="8"/>
      <c r="E440" s="71" t="s">
        <v>50</v>
      </c>
      <c r="F440" s="27">
        <f t="shared" si="32"/>
        <v>23</v>
      </c>
      <c r="G440" s="134"/>
      <c r="H440" s="143"/>
      <c r="I440" s="37"/>
      <c r="J440" s="57"/>
      <c r="K440" s="169"/>
      <c r="L440" s="169"/>
      <c r="M440" s="170"/>
      <c r="N440" s="169"/>
      <c r="O440" s="169"/>
      <c r="P440" s="170"/>
      <c r="Q440" s="171"/>
      <c r="R440" s="169"/>
      <c r="S440" s="170"/>
      <c r="T440" s="169"/>
      <c r="U440" s="169"/>
      <c r="V440" s="170"/>
    </row>
    <row r="441" spans="1:28" ht="15.75" customHeight="1">
      <c r="A441" s="5">
        <v>452</v>
      </c>
      <c r="B441" s="5" t="s">
        <v>231</v>
      </c>
      <c r="C441" s="8"/>
      <c r="D441" s="8"/>
      <c r="E441" s="27" t="s">
        <v>614</v>
      </c>
      <c r="F441" s="27">
        <f t="shared" si="32"/>
        <v>17</v>
      </c>
      <c r="G441" s="134"/>
      <c r="H441" s="143"/>
      <c r="I441" s="37"/>
      <c r="J441" s="57"/>
      <c r="K441" s="169"/>
      <c r="L441" s="169"/>
      <c r="M441" s="170"/>
      <c r="N441" s="169" t="s">
        <v>232</v>
      </c>
      <c r="O441" s="169" t="s">
        <v>4</v>
      </c>
      <c r="P441" s="170" t="s">
        <v>1164</v>
      </c>
      <c r="Q441" s="171"/>
      <c r="R441" s="169"/>
      <c r="S441" s="170"/>
      <c r="T441" s="169"/>
      <c r="U441" s="169"/>
      <c r="V441" s="170"/>
    </row>
    <row r="442" spans="1:28" s="14" customFormat="1" ht="15.75" customHeight="1">
      <c r="A442" s="5">
        <v>452</v>
      </c>
      <c r="B442" s="5" t="str">
        <f t="shared" ref="B442:B454" si="35">B441</f>
        <v>PR</v>
      </c>
      <c r="C442" s="5" t="s">
        <v>271</v>
      </c>
      <c r="D442" s="8"/>
      <c r="E442" s="27" t="s">
        <v>615</v>
      </c>
      <c r="F442" s="27">
        <f t="shared" si="32"/>
        <v>17</v>
      </c>
      <c r="G442" s="134"/>
      <c r="H442" s="143"/>
      <c r="I442" s="37"/>
      <c r="J442" s="57"/>
      <c r="K442" s="169"/>
      <c r="L442" s="169"/>
      <c r="M442" s="170"/>
      <c r="N442" s="169"/>
      <c r="O442" s="169"/>
      <c r="P442" s="170"/>
      <c r="Q442" s="171"/>
      <c r="R442" s="169"/>
      <c r="S442" s="170"/>
      <c r="T442" s="169"/>
      <c r="U442" s="169"/>
      <c r="V442" s="170"/>
      <c r="W442" s="117"/>
      <c r="X442" s="117"/>
      <c r="Y442" s="117"/>
      <c r="Z442" s="117"/>
      <c r="AA442" s="117"/>
      <c r="AB442" s="117"/>
    </row>
    <row r="443" spans="1:28" s="14" customFormat="1" ht="15.75" customHeight="1">
      <c r="A443" s="5">
        <v>452</v>
      </c>
      <c r="B443" s="5" t="str">
        <f t="shared" si="35"/>
        <v>PR</v>
      </c>
      <c r="C443" s="8" t="str">
        <f>C442</f>
        <v>HE</v>
      </c>
      <c r="D443" s="5" t="s">
        <v>400</v>
      </c>
      <c r="E443" s="27" t="s">
        <v>616</v>
      </c>
      <c r="F443" s="27">
        <f t="shared" si="32"/>
        <v>14</v>
      </c>
      <c r="G443" s="134"/>
      <c r="H443" s="143"/>
      <c r="I443" s="37"/>
      <c r="J443" s="57"/>
      <c r="K443" s="169"/>
      <c r="L443" s="169"/>
      <c r="M443" s="170"/>
      <c r="N443" s="169"/>
      <c r="O443" s="169"/>
      <c r="P443" s="170"/>
      <c r="Q443" s="171"/>
      <c r="R443" s="169"/>
      <c r="S443" s="170"/>
      <c r="T443" s="169"/>
      <c r="U443" s="169"/>
      <c r="V443" s="170"/>
      <c r="W443" s="117"/>
      <c r="X443" s="117"/>
      <c r="Y443" s="117"/>
      <c r="Z443" s="117"/>
      <c r="AA443" s="117"/>
      <c r="AB443" s="117"/>
    </row>
    <row r="444" spans="1:28" s="14" customFormat="1" ht="15.75" customHeight="1">
      <c r="A444" s="5">
        <v>452</v>
      </c>
      <c r="B444" s="5" t="str">
        <f t="shared" si="35"/>
        <v>PR</v>
      </c>
      <c r="C444" s="8" t="str">
        <f>C443</f>
        <v>HE</v>
      </c>
      <c r="D444" s="5" t="s">
        <v>478</v>
      </c>
      <c r="E444" s="27" t="s">
        <v>1318</v>
      </c>
      <c r="F444" s="27">
        <f t="shared" si="32"/>
        <v>29</v>
      </c>
      <c r="G444" s="134" t="s">
        <v>880</v>
      </c>
      <c r="H444" s="145" t="s">
        <v>868</v>
      </c>
      <c r="I444" s="37"/>
      <c r="J444" s="57"/>
      <c r="K444" s="169"/>
      <c r="L444" s="169"/>
      <c r="M444" s="170"/>
      <c r="N444" s="169"/>
      <c r="O444" s="169"/>
      <c r="P444" s="170"/>
      <c r="Q444" s="171"/>
      <c r="R444" s="169"/>
      <c r="S444" s="170"/>
      <c r="T444" s="169"/>
      <c r="U444" s="169"/>
      <c r="V444" s="170"/>
      <c r="W444" s="117"/>
      <c r="X444" s="117"/>
      <c r="Y444" s="117"/>
      <c r="Z444" s="117"/>
      <c r="AA444" s="117"/>
      <c r="AB444" s="117"/>
    </row>
    <row r="445" spans="1:28" ht="15.75" customHeight="1">
      <c r="A445" s="5">
        <v>452</v>
      </c>
      <c r="B445" s="5" t="str">
        <f t="shared" si="35"/>
        <v>PR</v>
      </c>
      <c r="C445" s="8" t="str">
        <f>C444</f>
        <v>HE</v>
      </c>
      <c r="D445" s="5" t="s">
        <v>881</v>
      </c>
      <c r="E445" s="27" t="s">
        <v>1319</v>
      </c>
      <c r="F445" s="27">
        <f t="shared" si="32"/>
        <v>13</v>
      </c>
      <c r="G445" s="134" t="s">
        <v>880</v>
      </c>
      <c r="H445" s="145" t="s">
        <v>839</v>
      </c>
      <c r="I445" s="37"/>
      <c r="J445" s="57"/>
      <c r="K445" s="169"/>
      <c r="L445" s="169"/>
      <c r="M445" s="170"/>
      <c r="N445" s="169"/>
      <c r="O445" s="169"/>
      <c r="P445" s="170"/>
      <c r="Q445" s="171"/>
      <c r="R445" s="169"/>
      <c r="S445" s="170"/>
      <c r="T445" s="169"/>
      <c r="U445" s="169"/>
      <c r="V445" s="170"/>
    </row>
    <row r="446" spans="1:28" ht="15.75" customHeight="1">
      <c r="A446" s="5">
        <v>452</v>
      </c>
      <c r="B446" s="5" t="str">
        <f t="shared" si="35"/>
        <v>PR</v>
      </c>
      <c r="C446" s="5" t="str">
        <f>C445</f>
        <v>HE</v>
      </c>
      <c r="D446" s="5" t="s">
        <v>173</v>
      </c>
      <c r="E446" s="27" t="s">
        <v>463</v>
      </c>
      <c r="F446" s="27">
        <f t="shared" si="32"/>
        <v>28</v>
      </c>
      <c r="G446" s="134" t="s">
        <v>880</v>
      </c>
      <c r="H446" s="145" t="s">
        <v>839</v>
      </c>
      <c r="I446" s="37"/>
      <c r="J446" s="57"/>
      <c r="K446" s="169"/>
      <c r="L446" s="169"/>
      <c r="M446" s="170"/>
      <c r="N446" s="169"/>
      <c r="O446" s="169"/>
      <c r="P446" s="170"/>
      <c r="Q446" s="171"/>
      <c r="R446" s="169"/>
      <c r="S446" s="170"/>
      <c r="T446" s="169"/>
      <c r="U446" s="169"/>
      <c r="V446" s="170"/>
    </row>
    <row r="447" spans="1:28" s="14" customFormat="1" ht="15.75" customHeight="1">
      <c r="A447" s="5">
        <v>452</v>
      </c>
      <c r="B447" s="5" t="str">
        <f t="shared" si="35"/>
        <v>PR</v>
      </c>
      <c r="C447" s="5" t="s">
        <v>234</v>
      </c>
      <c r="D447" s="8"/>
      <c r="E447" s="27" t="s">
        <v>617</v>
      </c>
      <c r="F447" s="27">
        <f t="shared" si="32"/>
        <v>19</v>
      </c>
      <c r="G447" s="134"/>
      <c r="H447" s="143"/>
      <c r="I447" s="37"/>
      <c r="J447" s="57"/>
      <c r="K447" s="169"/>
      <c r="L447" s="169"/>
      <c r="M447" s="170"/>
      <c r="N447" s="169" t="s">
        <v>232</v>
      </c>
      <c r="O447" s="169" t="s">
        <v>4</v>
      </c>
      <c r="P447" s="170" t="s">
        <v>1164</v>
      </c>
      <c r="Q447" s="171"/>
      <c r="R447" s="169"/>
      <c r="S447" s="170"/>
      <c r="T447" s="169"/>
      <c r="U447" s="169"/>
      <c r="V447" s="170"/>
      <c r="W447" s="117"/>
      <c r="X447" s="117"/>
      <c r="Y447" s="117"/>
      <c r="Z447" s="117"/>
      <c r="AA447" s="117"/>
      <c r="AB447" s="117"/>
    </row>
    <row r="448" spans="1:28" s="14" customFormat="1" ht="15.75" customHeight="1">
      <c r="A448" s="5">
        <v>452</v>
      </c>
      <c r="B448" s="5" t="str">
        <f t="shared" si="35"/>
        <v>PR</v>
      </c>
      <c r="C448" s="8" t="str">
        <f>C447</f>
        <v>SR</v>
      </c>
      <c r="D448" s="5" t="s">
        <v>400</v>
      </c>
      <c r="E448" s="27" t="s">
        <v>616</v>
      </c>
      <c r="F448" s="27">
        <f t="shared" si="32"/>
        <v>14</v>
      </c>
      <c r="G448" s="134"/>
      <c r="H448" s="143"/>
      <c r="I448" s="37"/>
      <c r="J448" s="57"/>
      <c r="K448" s="169"/>
      <c r="L448" s="169"/>
      <c r="M448" s="170"/>
      <c r="N448" s="169"/>
      <c r="O448" s="169"/>
      <c r="P448" s="170"/>
      <c r="Q448" s="171"/>
      <c r="R448" s="169"/>
      <c r="S448" s="170"/>
      <c r="T448" s="169"/>
      <c r="U448" s="169"/>
      <c r="V448" s="170"/>
      <c r="W448" s="117"/>
      <c r="X448" s="117"/>
      <c r="Y448" s="117"/>
      <c r="Z448" s="117"/>
      <c r="AA448" s="117"/>
      <c r="AB448" s="117"/>
    </row>
    <row r="449" spans="1:28" s="14" customFormat="1" ht="15.75" customHeight="1">
      <c r="A449" s="5">
        <v>452</v>
      </c>
      <c r="B449" s="5" t="str">
        <f t="shared" si="35"/>
        <v>PR</v>
      </c>
      <c r="C449" s="8" t="str">
        <f>C448</f>
        <v>SR</v>
      </c>
      <c r="D449" s="5" t="s">
        <v>478</v>
      </c>
      <c r="E449" s="27" t="s">
        <v>1318</v>
      </c>
      <c r="F449" s="27">
        <f t="shared" si="32"/>
        <v>29</v>
      </c>
      <c r="G449" s="134" t="s">
        <v>880</v>
      </c>
      <c r="H449" s="145" t="s">
        <v>839</v>
      </c>
      <c r="I449" s="37"/>
      <c r="J449" s="57"/>
      <c r="K449" s="169"/>
      <c r="L449" s="169"/>
      <c r="M449" s="170"/>
      <c r="N449" s="169"/>
      <c r="O449" s="169"/>
      <c r="P449" s="170"/>
      <c r="Q449" s="171"/>
      <c r="R449" s="169"/>
      <c r="S449" s="170"/>
      <c r="T449" s="169"/>
      <c r="U449" s="169"/>
      <c r="V449" s="170"/>
      <c r="W449" s="117"/>
      <c r="X449" s="117"/>
      <c r="Y449" s="117"/>
      <c r="Z449" s="117"/>
      <c r="AA449" s="117"/>
      <c r="AB449" s="117"/>
    </row>
    <row r="450" spans="1:28" ht="15.75" customHeight="1">
      <c r="A450" s="5">
        <v>452</v>
      </c>
      <c r="B450" s="5" t="str">
        <f t="shared" si="35"/>
        <v>PR</v>
      </c>
      <c r="C450" s="8" t="str">
        <f>C449</f>
        <v>SR</v>
      </c>
      <c r="D450" s="5" t="s">
        <v>881</v>
      </c>
      <c r="E450" s="27" t="s">
        <v>1319</v>
      </c>
      <c r="F450" s="27">
        <f t="shared" si="32"/>
        <v>13</v>
      </c>
      <c r="G450" s="134" t="s">
        <v>880</v>
      </c>
      <c r="H450" s="145" t="s">
        <v>839</v>
      </c>
      <c r="I450" s="37"/>
      <c r="J450" s="57"/>
      <c r="K450" s="169"/>
      <c r="L450" s="169"/>
      <c r="M450" s="170"/>
      <c r="N450" s="169"/>
      <c r="O450" s="169"/>
      <c r="P450" s="170"/>
      <c r="Q450" s="171"/>
      <c r="R450" s="169"/>
      <c r="S450" s="170"/>
      <c r="T450" s="169"/>
      <c r="U450" s="169"/>
      <c r="V450" s="170"/>
    </row>
    <row r="451" spans="1:28" s="14" customFormat="1" ht="15.75" customHeight="1">
      <c r="A451" s="5">
        <v>452</v>
      </c>
      <c r="B451" s="5" t="str">
        <f t="shared" si="35"/>
        <v>PR</v>
      </c>
      <c r="C451" s="5" t="str">
        <f>C450</f>
        <v>SR</v>
      </c>
      <c r="D451" s="5" t="s">
        <v>173</v>
      </c>
      <c r="E451" s="27" t="s">
        <v>463</v>
      </c>
      <c r="F451" s="27">
        <f t="shared" si="32"/>
        <v>28</v>
      </c>
      <c r="G451" s="134" t="s">
        <v>880</v>
      </c>
      <c r="H451" s="145" t="s">
        <v>839</v>
      </c>
      <c r="I451" s="37"/>
      <c r="J451" s="57"/>
      <c r="K451" s="169"/>
      <c r="L451" s="169"/>
      <c r="M451" s="170"/>
      <c r="N451" s="169"/>
      <c r="O451" s="169"/>
      <c r="P451" s="170"/>
      <c r="Q451" s="171"/>
      <c r="R451" s="169"/>
      <c r="S451" s="170"/>
      <c r="T451" s="169"/>
      <c r="U451" s="169"/>
      <c r="V451" s="170"/>
      <c r="W451" s="117"/>
      <c r="X451" s="117"/>
      <c r="Y451" s="117"/>
      <c r="Z451" s="117"/>
      <c r="AA451" s="117"/>
      <c r="AB451" s="117"/>
    </row>
    <row r="452" spans="1:28" s="14" customFormat="1" ht="15.75" customHeight="1">
      <c r="A452" s="5">
        <v>452</v>
      </c>
      <c r="B452" s="5" t="str">
        <f t="shared" si="35"/>
        <v>PR</v>
      </c>
      <c r="C452" s="5" t="s">
        <v>233</v>
      </c>
      <c r="D452" s="8"/>
      <c r="E452" s="27" t="s">
        <v>618</v>
      </c>
      <c r="F452" s="27">
        <f t="shared" si="32"/>
        <v>19</v>
      </c>
      <c r="G452" s="134"/>
      <c r="H452" s="143"/>
      <c r="I452" s="37"/>
      <c r="J452" s="57"/>
      <c r="K452" s="169"/>
      <c r="L452" s="169"/>
      <c r="M452" s="170"/>
      <c r="N452" s="169" t="s">
        <v>232</v>
      </c>
      <c r="O452" s="169" t="s">
        <v>4</v>
      </c>
      <c r="P452" s="170" t="s">
        <v>1164</v>
      </c>
      <c r="Q452" s="171"/>
      <c r="R452" s="169"/>
      <c r="S452" s="170"/>
      <c r="T452" s="169"/>
      <c r="U452" s="169"/>
      <c r="V452" s="170"/>
      <c r="W452" s="117"/>
      <c r="X452" s="117"/>
      <c r="Y452" s="117"/>
      <c r="Z452" s="117"/>
      <c r="AA452" s="117"/>
      <c r="AB452" s="117"/>
    </row>
    <row r="453" spans="1:28" ht="15.75" customHeight="1">
      <c r="A453" s="5">
        <v>452</v>
      </c>
      <c r="B453" s="5" t="str">
        <f t="shared" si="35"/>
        <v>PR</v>
      </c>
      <c r="C453" s="8" t="str">
        <f>C452</f>
        <v>ZK</v>
      </c>
      <c r="D453" s="5" t="s">
        <v>478</v>
      </c>
      <c r="E453" s="27" t="s">
        <v>1318</v>
      </c>
      <c r="F453" s="27">
        <f t="shared" si="32"/>
        <v>29</v>
      </c>
      <c r="G453" s="134" t="s">
        <v>880</v>
      </c>
      <c r="H453" s="145" t="s">
        <v>839</v>
      </c>
      <c r="I453" s="37"/>
      <c r="J453" s="57"/>
      <c r="K453" s="169"/>
      <c r="L453" s="169"/>
      <c r="M453" s="170"/>
      <c r="N453" s="169"/>
      <c r="O453" s="169"/>
      <c r="P453" s="170"/>
      <c r="Q453" s="171"/>
      <c r="R453" s="169"/>
      <c r="S453" s="170"/>
      <c r="T453" s="169"/>
      <c r="U453" s="169"/>
      <c r="V453" s="170"/>
    </row>
    <row r="454" spans="1:28" ht="15.75" customHeight="1">
      <c r="A454" s="5">
        <v>452</v>
      </c>
      <c r="B454" s="5" t="str">
        <f t="shared" si="35"/>
        <v>PR</v>
      </c>
      <c r="C454" s="5" t="str">
        <f>C453</f>
        <v>ZK</v>
      </c>
      <c r="D454" s="5" t="s">
        <v>173</v>
      </c>
      <c r="E454" s="27" t="s">
        <v>463</v>
      </c>
      <c r="F454" s="27">
        <f t="shared" si="32"/>
        <v>28</v>
      </c>
      <c r="G454" s="134" t="s">
        <v>880</v>
      </c>
      <c r="H454" s="145" t="s">
        <v>839</v>
      </c>
      <c r="I454" s="37"/>
      <c r="J454" s="57"/>
      <c r="K454" s="169"/>
      <c r="L454" s="169"/>
      <c r="M454" s="170"/>
      <c r="N454" s="169"/>
      <c r="O454" s="169"/>
      <c r="P454" s="170"/>
      <c r="Q454" s="171"/>
      <c r="R454" s="169"/>
      <c r="S454" s="170"/>
      <c r="T454" s="169"/>
      <c r="U454" s="169"/>
      <c r="V454" s="170"/>
    </row>
    <row r="455" spans="1:28" ht="15.75" customHeight="1">
      <c r="A455" s="5">
        <v>452</v>
      </c>
      <c r="B455" s="5" t="s">
        <v>619</v>
      </c>
      <c r="C455" s="8"/>
      <c r="D455" s="8"/>
      <c r="E455" s="27" t="s">
        <v>50</v>
      </c>
      <c r="F455" s="27">
        <f t="shared" si="32"/>
        <v>23</v>
      </c>
      <c r="G455" s="134"/>
      <c r="H455" s="143"/>
      <c r="I455" s="37"/>
      <c r="J455" s="57"/>
      <c r="K455" s="169"/>
      <c r="L455" s="169"/>
      <c r="M455" s="170"/>
      <c r="N455" s="169"/>
      <c r="O455" s="169"/>
      <c r="P455" s="170"/>
      <c r="Q455" s="171"/>
      <c r="R455" s="169"/>
      <c r="S455" s="170"/>
      <c r="T455" s="169"/>
      <c r="U455" s="169"/>
      <c r="V455" s="170"/>
    </row>
    <row r="456" spans="1:28" s="14" customFormat="1" ht="15.75" customHeight="1">
      <c r="A456" s="5">
        <v>452</v>
      </c>
      <c r="B456" s="5" t="str">
        <f>B455</f>
        <v>SS</v>
      </c>
      <c r="C456" s="5" t="s">
        <v>237</v>
      </c>
      <c r="D456" s="8"/>
      <c r="E456" s="27" t="s">
        <v>620</v>
      </c>
      <c r="F456" s="27">
        <f t="shared" si="32"/>
        <v>18</v>
      </c>
      <c r="G456" s="134"/>
      <c r="H456" s="143"/>
      <c r="I456" s="37"/>
      <c r="J456" s="57"/>
      <c r="K456" s="169"/>
      <c r="L456" s="169"/>
      <c r="M456" s="170"/>
      <c r="N456" s="169"/>
      <c r="O456" s="169"/>
      <c r="P456" s="170"/>
      <c r="Q456" s="171"/>
      <c r="R456" s="169"/>
      <c r="S456" s="170"/>
      <c r="T456" s="169"/>
      <c r="U456" s="169"/>
      <c r="V456" s="170"/>
      <c r="W456" s="117"/>
      <c r="X456" s="117"/>
      <c r="Y456" s="117"/>
      <c r="Z456" s="117"/>
      <c r="AA456" s="117"/>
      <c r="AB456" s="117"/>
    </row>
    <row r="457" spans="1:28" ht="15.75" customHeight="1">
      <c r="A457" s="5">
        <v>452</v>
      </c>
      <c r="B457" s="5" t="str">
        <f>B456</f>
        <v>SS</v>
      </c>
      <c r="C457" s="5" t="s">
        <v>394</v>
      </c>
      <c r="D457" s="8"/>
      <c r="E457" s="27" t="s">
        <v>621</v>
      </c>
      <c r="F457" s="27">
        <f t="shared" si="32"/>
        <v>12</v>
      </c>
      <c r="G457" s="134"/>
      <c r="H457" s="143"/>
      <c r="I457" s="37"/>
      <c r="J457" s="57"/>
      <c r="K457" s="169"/>
      <c r="L457" s="169"/>
      <c r="M457" s="170"/>
      <c r="N457" s="169"/>
      <c r="O457" s="169"/>
      <c r="P457" s="170"/>
      <c r="Q457" s="171"/>
      <c r="R457" s="169"/>
      <c r="S457" s="170"/>
      <c r="T457" s="169"/>
      <c r="U457" s="169"/>
      <c r="V457" s="170"/>
    </row>
    <row r="458" spans="1:28" ht="15.75" customHeight="1">
      <c r="A458" s="5">
        <v>452</v>
      </c>
      <c r="B458" s="5" t="str">
        <f>B457</f>
        <v>SS</v>
      </c>
      <c r="C458" s="5" t="str">
        <f>C457</f>
        <v>SO</v>
      </c>
      <c r="D458" s="5" t="s">
        <v>173</v>
      </c>
      <c r="E458" s="27" t="s">
        <v>463</v>
      </c>
      <c r="F458" s="27">
        <f t="shared" si="32"/>
        <v>28</v>
      </c>
      <c r="G458" s="134" t="s">
        <v>880</v>
      </c>
      <c r="H458" s="145" t="s">
        <v>839</v>
      </c>
      <c r="I458" s="37"/>
      <c r="J458" s="57"/>
      <c r="K458" s="169"/>
      <c r="L458" s="169"/>
      <c r="M458" s="170"/>
      <c r="N458" s="169"/>
      <c r="O458" s="169"/>
      <c r="P458" s="170"/>
      <c r="Q458" s="171"/>
      <c r="R458" s="169"/>
      <c r="S458" s="170"/>
      <c r="T458" s="169"/>
      <c r="U458" s="169"/>
      <c r="V458" s="170"/>
    </row>
    <row r="459" spans="1:28" ht="15.75" customHeight="1">
      <c r="A459" s="63">
        <v>453</v>
      </c>
      <c r="B459" s="5"/>
      <c r="C459" s="8"/>
      <c r="D459" s="8"/>
      <c r="E459" s="71" t="s">
        <v>51</v>
      </c>
      <c r="F459" s="27">
        <f t="shared" si="32"/>
        <v>17</v>
      </c>
      <c r="G459" s="134"/>
      <c r="H459" s="143"/>
      <c r="I459" s="37"/>
      <c r="J459" s="57"/>
      <c r="K459" s="169"/>
      <c r="L459" s="169"/>
      <c r="M459" s="170"/>
      <c r="N459" s="169"/>
      <c r="O459" s="169"/>
      <c r="P459" s="170"/>
      <c r="Q459" s="171"/>
      <c r="R459" s="169"/>
      <c r="S459" s="170"/>
      <c r="T459" s="169"/>
      <c r="U459" s="169"/>
      <c r="V459" s="170"/>
    </row>
    <row r="460" spans="1:28" ht="15.75" customHeight="1">
      <c r="A460" s="5">
        <v>453</v>
      </c>
      <c r="B460" s="5" t="s">
        <v>622</v>
      </c>
      <c r="C460" s="8"/>
      <c r="D460" s="8"/>
      <c r="E460" s="27" t="s">
        <v>51</v>
      </c>
      <c r="F460" s="27">
        <f t="shared" si="32"/>
        <v>17</v>
      </c>
      <c r="G460" s="134"/>
      <c r="H460" s="143"/>
      <c r="I460" s="37"/>
      <c r="J460" s="57"/>
      <c r="K460" s="169"/>
      <c r="L460" s="169"/>
      <c r="M460" s="170"/>
      <c r="N460" s="169"/>
      <c r="O460" s="169"/>
      <c r="P460" s="170"/>
      <c r="Q460" s="171"/>
      <c r="R460" s="169"/>
      <c r="S460" s="170"/>
      <c r="T460" s="169"/>
      <c r="U460" s="169"/>
      <c r="V460" s="170"/>
    </row>
    <row r="461" spans="1:28" ht="15.75" customHeight="1">
      <c r="A461" s="5">
        <v>453</v>
      </c>
      <c r="B461" s="5" t="str">
        <f>B460</f>
        <v>ZD</v>
      </c>
      <c r="C461" s="5" t="s">
        <v>623</v>
      </c>
      <c r="D461" s="8"/>
      <c r="E461" s="27" t="s">
        <v>624</v>
      </c>
      <c r="F461" s="27">
        <f t="shared" si="32"/>
        <v>29</v>
      </c>
      <c r="G461" s="134"/>
      <c r="H461" s="143"/>
      <c r="I461" s="37"/>
      <c r="J461" s="57"/>
      <c r="K461" s="169"/>
      <c r="L461" s="169"/>
      <c r="M461" s="170"/>
      <c r="N461" s="169"/>
      <c r="O461" s="169"/>
      <c r="P461" s="170"/>
      <c r="Q461" s="171"/>
      <c r="R461" s="169"/>
      <c r="S461" s="170"/>
      <c r="T461" s="169"/>
      <c r="U461" s="169"/>
      <c r="V461" s="170"/>
    </row>
    <row r="462" spans="1:28" ht="15.75" customHeight="1">
      <c r="A462" s="5">
        <v>453</v>
      </c>
      <c r="B462" s="5" t="str">
        <f>B461</f>
        <v>ZD</v>
      </c>
      <c r="C462" s="5" t="s">
        <v>235</v>
      </c>
      <c r="D462" s="8"/>
      <c r="E462" s="27" t="s">
        <v>625</v>
      </c>
      <c r="F462" s="27">
        <f t="shared" si="32"/>
        <v>11</v>
      </c>
      <c r="G462" s="134"/>
      <c r="H462" s="143"/>
      <c r="I462" s="37"/>
      <c r="J462" s="57"/>
      <c r="K462" s="169"/>
      <c r="L462" s="169"/>
      <c r="M462" s="170"/>
      <c r="N462" s="169" t="s">
        <v>236</v>
      </c>
      <c r="O462" s="169" t="s">
        <v>4</v>
      </c>
      <c r="P462" s="170" t="s">
        <v>1164</v>
      </c>
      <c r="Q462" s="171"/>
      <c r="R462" s="169"/>
      <c r="S462" s="170"/>
      <c r="T462" s="169"/>
      <c r="U462" s="169"/>
      <c r="V462" s="170"/>
    </row>
    <row r="463" spans="1:28" ht="15.75" customHeight="1">
      <c r="A463" s="5">
        <v>453</v>
      </c>
      <c r="B463" s="5" t="str">
        <f>B462</f>
        <v>ZD</v>
      </c>
      <c r="C463" s="5" t="s">
        <v>173</v>
      </c>
      <c r="D463" s="8"/>
      <c r="E463" s="27" t="s">
        <v>379</v>
      </c>
      <c r="F463" s="27">
        <f t="shared" si="32"/>
        <v>34</v>
      </c>
      <c r="G463" s="134"/>
      <c r="H463" s="143"/>
      <c r="I463" s="37"/>
      <c r="J463" s="57"/>
      <c r="K463" s="169"/>
      <c r="L463" s="169"/>
      <c r="M463" s="170"/>
      <c r="N463" s="169"/>
      <c r="O463" s="169"/>
      <c r="P463" s="170"/>
      <c r="Q463" s="171"/>
      <c r="R463" s="169"/>
      <c r="S463" s="170"/>
      <c r="T463" s="169"/>
      <c r="U463" s="169"/>
      <c r="V463" s="170"/>
    </row>
    <row r="464" spans="1:28" ht="15.75" customHeight="1">
      <c r="A464" s="63">
        <v>454</v>
      </c>
      <c r="B464" s="5"/>
      <c r="C464" s="8"/>
      <c r="D464" s="8"/>
      <c r="E464" s="71" t="s">
        <v>52</v>
      </c>
      <c r="F464" s="27">
        <f t="shared" si="32"/>
        <v>25</v>
      </c>
      <c r="G464" s="134"/>
      <c r="H464" s="143"/>
      <c r="I464" s="37"/>
      <c r="J464" s="57"/>
      <c r="K464" s="169"/>
      <c r="L464" s="169"/>
      <c r="M464" s="170"/>
      <c r="N464" s="169"/>
      <c r="O464" s="169"/>
      <c r="P464" s="170"/>
      <c r="Q464" s="171"/>
      <c r="R464" s="169"/>
      <c r="S464" s="170"/>
      <c r="T464" s="169"/>
      <c r="U464" s="169"/>
      <c r="V464" s="170"/>
    </row>
    <row r="465" spans="1:28" ht="15.75" customHeight="1">
      <c r="A465" s="5">
        <v>454</v>
      </c>
      <c r="B465" s="5" t="s">
        <v>626</v>
      </c>
      <c r="C465" s="8"/>
      <c r="D465" s="8"/>
      <c r="E465" s="27" t="s">
        <v>627</v>
      </c>
      <c r="F465" s="27">
        <f t="shared" si="32"/>
        <v>24</v>
      </c>
      <c r="G465" s="134"/>
      <c r="H465" s="143"/>
      <c r="I465" s="37"/>
      <c r="J465" s="57"/>
      <c r="K465" s="169"/>
      <c r="L465" s="169"/>
      <c r="M465" s="170"/>
      <c r="N465" s="169"/>
      <c r="O465" s="169"/>
      <c r="P465" s="170"/>
      <c r="Q465" s="171"/>
      <c r="R465" s="169"/>
      <c r="S465" s="170"/>
      <c r="T465" s="169"/>
      <c r="U465" s="169"/>
      <c r="V465" s="170"/>
    </row>
    <row r="466" spans="1:28" ht="15.75" customHeight="1">
      <c r="A466" s="5">
        <v>454</v>
      </c>
      <c r="B466" s="5" t="str">
        <f>B465</f>
        <v>EA</v>
      </c>
      <c r="C466" s="5" t="s">
        <v>237</v>
      </c>
      <c r="D466" s="8"/>
      <c r="E466" s="27" t="s">
        <v>620</v>
      </c>
      <c r="F466" s="27">
        <f t="shared" si="32"/>
        <v>18</v>
      </c>
      <c r="G466" s="137" t="s">
        <v>1581</v>
      </c>
      <c r="H466" s="143" t="s">
        <v>1586</v>
      </c>
      <c r="I466" s="37"/>
      <c r="J466" s="57"/>
      <c r="K466" s="169"/>
      <c r="L466" s="169"/>
      <c r="M466" s="170"/>
      <c r="N466" s="169" t="s">
        <v>1861</v>
      </c>
      <c r="O466" s="169" t="s">
        <v>4</v>
      </c>
      <c r="P466" s="170" t="s">
        <v>1164</v>
      </c>
      <c r="Q466" s="172" t="s">
        <v>144</v>
      </c>
      <c r="R466" s="169" t="s">
        <v>238</v>
      </c>
      <c r="S466" s="170" t="s">
        <v>1164</v>
      </c>
      <c r="T466" s="169"/>
      <c r="U466" s="169"/>
      <c r="V466" s="170"/>
    </row>
    <row r="467" spans="1:28" ht="15.75" customHeight="1">
      <c r="A467" s="5">
        <v>454</v>
      </c>
      <c r="B467" s="5" t="str">
        <f>B466</f>
        <v>EA</v>
      </c>
      <c r="C467" s="5" t="s">
        <v>394</v>
      </c>
      <c r="D467" s="8"/>
      <c r="E467" s="27" t="s">
        <v>621</v>
      </c>
      <c r="F467" s="27">
        <f t="shared" si="32"/>
        <v>12</v>
      </c>
      <c r="G467" s="137" t="s">
        <v>1581</v>
      </c>
      <c r="H467" s="143" t="s">
        <v>1586</v>
      </c>
      <c r="I467" s="37"/>
      <c r="J467" s="57"/>
      <c r="K467" s="169"/>
      <c r="L467" s="169"/>
      <c r="M467" s="170"/>
      <c r="N467" s="169" t="s">
        <v>1861</v>
      </c>
      <c r="O467" s="169" t="s">
        <v>4</v>
      </c>
      <c r="P467" s="170" t="s">
        <v>1164</v>
      </c>
      <c r="Q467" s="171"/>
      <c r="R467" s="169"/>
      <c r="S467" s="170"/>
      <c r="T467" s="169"/>
      <c r="U467" s="169"/>
      <c r="V467" s="170"/>
    </row>
    <row r="468" spans="1:28" ht="15.75" customHeight="1">
      <c r="A468" s="5">
        <v>454</v>
      </c>
      <c r="B468" s="5" t="str">
        <f>B467</f>
        <v>EA</v>
      </c>
      <c r="C468" s="5" t="s">
        <v>173</v>
      </c>
      <c r="D468" s="8"/>
      <c r="E468" s="27" t="s">
        <v>379</v>
      </c>
      <c r="F468" s="27">
        <f t="shared" si="32"/>
        <v>34</v>
      </c>
      <c r="G468" s="134"/>
      <c r="H468" s="143"/>
      <c r="I468" s="37"/>
      <c r="J468" s="57"/>
      <c r="K468" s="169"/>
      <c r="L468" s="169"/>
      <c r="M468" s="170"/>
      <c r="N468" s="169"/>
      <c r="O468" s="169"/>
      <c r="P468" s="170"/>
      <c r="Q468" s="171"/>
      <c r="R468" s="169"/>
      <c r="S468" s="170"/>
      <c r="T468" s="169"/>
      <c r="U468" s="169"/>
      <c r="V468" s="170"/>
    </row>
    <row r="469" spans="1:28" ht="15.75" customHeight="1">
      <c r="A469" s="63">
        <v>455</v>
      </c>
      <c r="B469" s="5"/>
      <c r="C469" s="8"/>
      <c r="D469" s="8"/>
      <c r="E469" s="71" t="s">
        <v>628</v>
      </c>
      <c r="F469" s="27">
        <f t="shared" si="32"/>
        <v>28</v>
      </c>
      <c r="G469" s="134"/>
      <c r="H469" s="143"/>
      <c r="I469" s="37"/>
      <c r="J469" s="57"/>
      <c r="K469" s="169"/>
      <c r="L469" s="169"/>
      <c r="M469" s="170"/>
      <c r="N469" s="169"/>
      <c r="O469" s="169"/>
      <c r="P469" s="170"/>
      <c r="Q469" s="171"/>
      <c r="R469" s="169"/>
      <c r="S469" s="170"/>
      <c r="T469" s="169"/>
      <c r="U469" s="169"/>
      <c r="V469" s="170"/>
    </row>
    <row r="470" spans="1:28" ht="15.75" customHeight="1">
      <c r="A470" s="5">
        <v>455</v>
      </c>
      <c r="B470" s="5" t="s">
        <v>629</v>
      </c>
      <c r="C470" s="8"/>
      <c r="D470" s="8"/>
      <c r="E470" s="27" t="s">
        <v>628</v>
      </c>
      <c r="F470" s="27">
        <f t="shared" si="32"/>
        <v>28</v>
      </c>
      <c r="G470" s="134"/>
      <c r="H470" s="143"/>
      <c r="I470" s="37"/>
      <c r="J470" s="57"/>
      <c r="K470" s="169"/>
      <c r="L470" s="169"/>
      <c r="M470" s="170"/>
      <c r="N470" s="169"/>
      <c r="O470" s="169"/>
      <c r="P470" s="170"/>
      <c r="Q470" s="171"/>
      <c r="R470" s="169"/>
      <c r="S470" s="170"/>
      <c r="T470" s="169"/>
      <c r="U470" s="169"/>
      <c r="V470" s="170"/>
    </row>
    <row r="471" spans="1:28" ht="15.75" customHeight="1">
      <c r="A471" s="5">
        <v>455</v>
      </c>
      <c r="B471" s="5" t="s">
        <v>629</v>
      </c>
      <c r="C471" s="5" t="s">
        <v>571</v>
      </c>
      <c r="D471" s="8"/>
      <c r="E471" s="27" t="s">
        <v>630</v>
      </c>
      <c r="F471" s="27">
        <f t="shared" si="32"/>
        <v>14</v>
      </c>
      <c r="G471" s="134"/>
      <c r="H471" s="143"/>
      <c r="I471" s="37"/>
      <c r="J471" s="57"/>
      <c r="K471" s="169"/>
      <c r="L471" s="169"/>
      <c r="M471" s="170"/>
      <c r="N471" s="169"/>
      <c r="O471" s="169"/>
      <c r="P471" s="170"/>
      <c r="Q471" s="171"/>
      <c r="R471" s="169"/>
      <c r="S471" s="170"/>
      <c r="T471" s="169"/>
      <c r="U471" s="169"/>
      <c r="V471" s="170"/>
    </row>
    <row r="472" spans="1:28" ht="15.75" customHeight="1">
      <c r="A472" s="5">
        <v>455</v>
      </c>
      <c r="B472" s="5" t="s">
        <v>629</v>
      </c>
      <c r="C472" s="5" t="s">
        <v>108</v>
      </c>
      <c r="D472" s="8"/>
      <c r="E472" s="27" t="s">
        <v>631</v>
      </c>
      <c r="F472" s="27">
        <f t="shared" si="32"/>
        <v>12</v>
      </c>
      <c r="G472" s="134"/>
      <c r="H472" s="143"/>
      <c r="I472" s="37"/>
      <c r="J472" s="57"/>
      <c r="K472" s="169"/>
      <c r="L472" s="169"/>
      <c r="M472" s="170"/>
      <c r="N472" s="169" t="s">
        <v>1232</v>
      </c>
      <c r="O472" s="169" t="s">
        <v>4</v>
      </c>
      <c r="P472" s="170" t="s">
        <v>33</v>
      </c>
      <c r="Q472" s="171"/>
      <c r="R472" s="169"/>
      <c r="S472" s="170"/>
      <c r="T472" s="169"/>
      <c r="U472" s="169"/>
      <c r="V472" s="170"/>
    </row>
    <row r="473" spans="1:28" ht="15.75" customHeight="1">
      <c r="A473" s="5">
        <v>455</v>
      </c>
      <c r="B473" s="5" t="s">
        <v>629</v>
      </c>
      <c r="C473" s="5" t="s">
        <v>632</v>
      </c>
      <c r="D473" s="8"/>
      <c r="E473" s="27" t="s">
        <v>633</v>
      </c>
      <c r="F473" s="27">
        <f t="shared" si="32"/>
        <v>16</v>
      </c>
      <c r="G473" s="134"/>
      <c r="H473" s="143"/>
      <c r="I473" s="37"/>
      <c r="J473" s="57"/>
      <c r="K473" s="169"/>
      <c r="L473" s="169"/>
      <c r="M473" s="170"/>
      <c r="N473" s="169" t="s">
        <v>1232</v>
      </c>
      <c r="O473" s="169" t="s">
        <v>4</v>
      </c>
      <c r="P473" s="170" t="s">
        <v>33</v>
      </c>
      <c r="Q473" s="171"/>
      <c r="R473" s="169"/>
      <c r="S473" s="170"/>
      <c r="T473" s="169"/>
      <c r="U473" s="169"/>
      <c r="V473" s="170"/>
    </row>
    <row r="474" spans="1:28" ht="15.75" customHeight="1">
      <c r="A474" s="5">
        <v>455</v>
      </c>
      <c r="B474" s="5" t="s">
        <v>629</v>
      </c>
      <c r="C474" s="5" t="s">
        <v>173</v>
      </c>
      <c r="D474" s="8"/>
      <c r="E474" s="27" t="s">
        <v>379</v>
      </c>
      <c r="F474" s="27">
        <f t="shared" ref="F474:F549" si="36">LEN(E474)</f>
        <v>34</v>
      </c>
      <c r="G474" s="134"/>
      <c r="H474" s="143"/>
      <c r="I474" s="37"/>
      <c r="J474" s="57"/>
      <c r="K474" s="169"/>
      <c r="L474" s="169"/>
      <c r="M474" s="170"/>
      <c r="N474" s="169"/>
      <c r="O474" s="169"/>
      <c r="P474" s="170"/>
      <c r="Q474" s="171"/>
      <c r="R474" s="169"/>
      <c r="S474" s="170"/>
      <c r="T474" s="169"/>
      <c r="U474" s="169"/>
      <c r="V474" s="170"/>
    </row>
    <row r="475" spans="1:28" ht="15.75" customHeight="1">
      <c r="A475" s="63">
        <v>456</v>
      </c>
      <c r="B475" s="5"/>
      <c r="C475" s="8"/>
      <c r="D475" s="8"/>
      <c r="E475" s="71" t="s">
        <v>635</v>
      </c>
      <c r="F475" s="27">
        <f t="shared" si="36"/>
        <v>31</v>
      </c>
      <c r="G475" s="134"/>
      <c r="H475" s="143"/>
      <c r="I475" s="37"/>
      <c r="J475" s="57"/>
      <c r="K475" s="169"/>
      <c r="L475" s="169"/>
      <c r="M475" s="170"/>
      <c r="N475" s="169"/>
      <c r="O475" s="169"/>
      <c r="P475" s="170"/>
      <c r="Q475" s="171"/>
      <c r="R475" s="169"/>
      <c r="S475" s="170"/>
      <c r="T475" s="169"/>
      <c r="U475" s="169"/>
      <c r="V475" s="170"/>
    </row>
    <row r="476" spans="1:28" ht="15.75" customHeight="1">
      <c r="A476" s="5">
        <v>456</v>
      </c>
      <c r="B476" s="5" t="s">
        <v>636</v>
      </c>
      <c r="C476" s="8"/>
      <c r="D476" s="8"/>
      <c r="E476" s="27" t="s">
        <v>637</v>
      </c>
      <c r="F476" s="27">
        <f t="shared" si="36"/>
        <v>19</v>
      </c>
      <c r="G476" s="134"/>
      <c r="H476" s="143"/>
      <c r="I476" s="37"/>
      <c r="J476" s="57"/>
      <c r="K476" s="169"/>
      <c r="L476" s="169"/>
      <c r="M476" s="170"/>
      <c r="N476" s="169"/>
      <c r="O476" s="169"/>
      <c r="P476" s="170"/>
      <c r="Q476" s="171"/>
      <c r="R476" s="169"/>
      <c r="S476" s="170"/>
      <c r="T476" s="169"/>
      <c r="U476" s="169"/>
      <c r="V476" s="170"/>
    </row>
    <row r="477" spans="1:28" s="14" customFormat="1" ht="15.75" customHeight="1">
      <c r="A477" s="5">
        <v>456</v>
      </c>
      <c r="B477" s="5" t="str">
        <f>B476</f>
        <v>GF</v>
      </c>
      <c r="C477" s="5" t="s">
        <v>245</v>
      </c>
      <c r="D477" s="8"/>
      <c r="E477" s="27" t="s">
        <v>638</v>
      </c>
      <c r="F477" s="27">
        <f t="shared" si="36"/>
        <v>16</v>
      </c>
      <c r="G477" s="134"/>
      <c r="H477" s="143"/>
      <c r="I477" s="37"/>
      <c r="J477" s="57"/>
      <c r="K477" s="169"/>
      <c r="L477" s="169"/>
      <c r="M477" s="170"/>
      <c r="N477" s="169" t="s">
        <v>243</v>
      </c>
      <c r="O477" s="169" t="s">
        <v>4</v>
      </c>
      <c r="P477" s="170" t="s">
        <v>1164</v>
      </c>
      <c r="Q477" s="171"/>
      <c r="R477" s="169"/>
      <c r="S477" s="170"/>
      <c r="T477" s="169"/>
      <c r="U477" s="169"/>
      <c r="V477" s="170"/>
      <c r="W477" s="117"/>
      <c r="X477" s="117"/>
      <c r="Y477" s="117"/>
      <c r="Z477" s="117"/>
      <c r="AA477" s="117"/>
      <c r="AB477" s="117"/>
    </row>
    <row r="478" spans="1:28" ht="15.75" customHeight="1">
      <c r="A478" s="5">
        <v>456</v>
      </c>
      <c r="B478" s="5" t="str">
        <f>B477</f>
        <v>GF</v>
      </c>
      <c r="C478" s="5" t="s">
        <v>242</v>
      </c>
      <c r="D478" s="8"/>
      <c r="E478" s="27" t="s">
        <v>639</v>
      </c>
      <c r="F478" s="27">
        <f t="shared" si="36"/>
        <v>21</v>
      </c>
      <c r="G478" s="134"/>
      <c r="H478" s="143"/>
      <c r="I478" s="37" t="s">
        <v>1785</v>
      </c>
      <c r="J478" s="57"/>
      <c r="K478" s="169"/>
      <c r="L478" s="169"/>
      <c r="M478" s="170"/>
      <c r="N478" s="169" t="s">
        <v>243</v>
      </c>
      <c r="O478" s="169" t="s">
        <v>4</v>
      </c>
      <c r="P478" s="170" t="s">
        <v>1164</v>
      </c>
      <c r="Q478" s="171"/>
      <c r="R478" s="169"/>
      <c r="S478" s="170"/>
      <c r="T478" s="169"/>
      <c r="U478" s="169"/>
      <c r="V478" s="170"/>
    </row>
    <row r="479" spans="1:28" s="117" customFormat="1" ht="15.75" customHeight="1">
      <c r="A479" s="5">
        <v>456</v>
      </c>
      <c r="B479" s="5" t="str">
        <f>B478</f>
        <v>GF</v>
      </c>
      <c r="C479" s="5" t="str">
        <f>C478</f>
        <v>WK</v>
      </c>
      <c r="D479" s="8" t="s">
        <v>888</v>
      </c>
      <c r="E479" s="27" t="s">
        <v>1324</v>
      </c>
      <c r="F479" s="27">
        <f t="shared" si="36"/>
        <v>15</v>
      </c>
      <c r="G479" s="134" t="s">
        <v>887</v>
      </c>
      <c r="H479" s="144" t="s">
        <v>889</v>
      </c>
      <c r="I479" s="37" t="s">
        <v>1787</v>
      </c>
      <c r="J479" s="57"/>
      <c r="K479" s="169"/>
      <c r="L479" s="169"/>
      <c r="M479" s="170"/>
      <c r="N479" s="169"/>
      <c r="O479" s="169"/>
      <c r="P479" s="170"/>
      <c r="Q479" s="171"/>
      <c r="R479" s="169"/>
      <c r="S479" s="170"/>
      <c r="T479" s="169"/>
      <c r="U479" s="169"/>
      <c r="V479" s="170"/>
    </row>
    <row r="480" spans="1:28" s="117" customFormat="1" ht="15.75" customHeight="1">
      <c r="A480" s="5">
        <v>456</v>
      </c>
      <c r="B480" s="5" t="s">
        <v>636</v>
      </c>
      <c r="C480" s="5" t="s">
        <v>242</v>
      </c>
      <c r="D480" s="8" t="s">
        <v>173</v>
      </c>
      <c r="E480" s="27" t="s">
        <v>463</v>
      </c>
      <c r="F480" s="27">
        <f t="shared" ref="F480" si="37">LEN(E480)</f>
        <v>28</v>
      </c>
      <c r="G480" s="135" t="s">
        <v>1782</v>
      </c>
      <c r="H480" s="135" t="s">
        <v>1806</v>
      </c>
      <c r="I480" s="37"/>
      <c r="J480" s="57"/>
      <c r="K480" s="169"/>
      <c r="L480" s="169"/>
      <c r="M480" s="170"/>
      <c r="N480" s="169"/>
      <c r="O480" s="169"/>
      <c r="P480" s="170"/>
      <c r="Q480" s="171"/>
      <c r="R480" s="169"/>
      <c r="S480" s="170"/>
      <c r="T480" s="169"/>
      <c r="U480" s="169"/>
      <c r="V480" s="170"/>
    </row>
    <row r="481" spans="1:28" ht="15.75" customHeight="1">
      <c r="A481" s="5">
        <v>456</v>
      </c>
      <c r="B481" s="5" t="s">
        <v>239</v>
      </c>
      <c r="C481" s="8"/>
      <c r="D481" s="8"/>
      <c r="E481" s="27" t="s">
        <v>640</v>
      </c>
      <c r="F481" s="27">
        <f t="shared" si="36"/>
        <v>16</v>
      </c>
      <c r="G481" s="134" t="s">
        <v>1704</v>
      </c>
      <c r="H481" s="143" t="s">
        <v>1703</v>
      </c>
      <c r="I481" s="28"/>
      <c r="J481" s="57"/>
      <c r="K481" s="169"/>
      <c r="L481" s="169"/>
      <c r="M481" s="170"/>
      <c r="N481" s="169" t="s">
        <v>240</v>
      </c>
      <c r="O481" s="169" t="s">
        <v>4</v>
      </c>
      <c r="P481" s="170" t="s">
        <v>1164</v>
      </c>
      <c r="Q481" s="171" t="s">
        <v>112</v>
      </c>
      <c r="R481" s="171" t="s">
        <v>1799</v>
      </c>
      <c r="S481" s="170" t="s">
        <v>1164</v>
      </c>
      <c r="T481" s="169"/>
      <c r="U481" s="169"/>
      <c r="V481" s="170"/>
    </row>
    <row r="482" spans="1:28" s="14" customFormat="1" ht="15.75" customHeight="1">
      <c r="A482" s="5">
        <v>456</v>
      </c>
      <c r="B482" s="5" t="str">
        <f t="shared" ref="B482:B504" si="38">B481</f>
        <v>BM</v>
      </c>
      <c r="C482" s="5" t="s">
        <v>239</v>
      </c>
      <c r="D482" s="8"/>
      <c r="E482" s="27" t="s">
        <v>1589</v>
      </c>
      <c r="F482" s="27">
        <f t="shared" si="36"/>
        <v>32</v>
      </c>
      <c r="G482" s="151" t="s">
        <v>1789</v>
      </c>
      <c r="H482" s="152" t="s">
        <v>1790</v>
      </c>
      <c r="I482" s="37"/>
      <c r="J482" s="57"/>
      <c r="K482" s="169"/>
      <c r="L482" s="169"/>
      <c r="M482" s="170"/>
      <c r="N482" s="169" t="s">
        <v>240</v>
      </c>
      <c r="O482" s="169" t="s">
        <v>4</v>
      </c>
      <c r="P482" s="170" t="s">
        <v>1164</v>
      </c>
      <c r="Q482" s="177" t="s">
        <v>112</v>
      </c>
      <c r="R482" s="175" t="s">
        <v>1876</v>
      </c>
      <c r="S482" s="176" t="s">
        <v>1164</v>
      </c>
      <c r="T482" s="169"/>
      <c r="U482" s="169"/>
      <c r="V482" s="170"/>
      <c r="W482" s="20">
        <v>1</v>
      </c>
      <c r="X482" s="20" t="s">
        <v>1788</v>
      </c>
      <c r="Y482" s="117"/>
      <c r="Z482" s="117"/>
      <c r="AA482" s="117"/>
      <c r="AB482" s="117"/>
    </row>
    <row r="483" spans="1:28" s="14" customFormat="1" ht="15.75" customHeight="1">
      <c r="A483" s="5">
        <v>456</v>
      </c>
      <c r="B483" s="5" t="str">
        <f t="shared" si="38"/>
        <v>BM</v>
      </c>
      <c r="C483" s="8" t="str">
        <f t="shared" ref="C483:C489" si="39">C482</f>
        <v>BM</v>
      </c>
      <c r="D483" s="8" t="s">
        <v>218</v>
      </c>
      <c r="E483" s="27" t="s">
        <v>555</v>
      </c>
      <c r="F483" s="27">
        <f t="shared" si="36"/>
        <v>14</v>
      </c>
      <c r="G483" s="134"/>
      <c r="H483" s="143"/>
      <c r="I483" s="37"/>
      <c r="J483" s="57"/>
      <c r="K483" s="169"/>
      <c r="L483" s="169"/>
      <c r="M483" s="170"/>
      <c r="N483" s="169"/>
      <c r="O483" s="169"/>
      <c r="P483" s="170"/>
      <c r="Q483" s="171"/>
      <c r="R483" s="169"/>
      <c r="S483" s="170"/>
      <c r="T483" s="169"/>
      <c r="U483" s="169"/>
      <c r="V483" s="170"/>
      <c r="W483" s="117"/>
      <c r="X483" s="117"/>
      <c r="Y483" s="117"/>
      <c r="Z483" s="117"/>
      <c r="AA483" s="117"/>
      <c r="AB483" s="117"/>
    </row>
    <row r="484" spans="1:28" s="14" customFormat="1" ht="15.75" customHeight="1">
      <c r="A484" s="5">
        <v>456</v>
      </c>
      <c r="B484" s="5" t="str">
        <f t="shared" si="38"/>
        <v>BM</v>
      </c>
      <c r="C484" s="8" t="str">
        <f t="shared" si="39"/>
        <v>BM</v>
      </c>
      <c r="D484" s="8" t="s">
        <v>886</v>
      </c>
      <c r="E484" s="27" t="s">
        <v>1320</v>
      </c>
      <c r="F484" s="27">
        <f t="shared" si="36"/>
        <v>48</v>
      </c>
      <c r="G484" s="134" t="s">
        <v>887</v>
      </c>
      <c r="H484" s="144" t="s">
        <v>839</v>
      </c>
      <c r="I484" s="37"/>
      <c r="J484" s="57"/>
      <c r="K484" s="175" t="s">
        <v>1887</v>
      </c>
      <c r="L484" s="175" t="s">
        <v>4</v>
      </c>
      <c r="M484" s="176" t="s">
        <v>36</v>
      </c>
      <c r="N484" s="175" t="s">
        <v>1886</v>
      </c>
      <c r="O484" s="175" t="s">
        <v>4</v>
      </c>
      <c r="P484" s="176" t="s">
        <v>1086</v>
      </c>
      <c r="Q484" s="177" t="s">
        <v>1889</v>
      </c>
      <c r="R484" s="175" t="s">
        <v>1888</v>
      </c>
      <c r="S484" s="176" t="s">
        <v>1164</v>
      </c>
      <c r="T484" s="217" t="s">
        <v>1885</v>
      </c>
      <c r="U484" s="218"/>
      <c r="V484" s="176" t="s">
        <v>1164</v>
      </c>
      <c r="W484" s="20">
        <v>1</v>
      </c>
      <c r="X484" s="117"/>
      <c r="Y484" s="117"/>
      <c r="Z484" s="117"/>
      <c r="AA484" s="117"/>
      <c r="AB484" s="117"/>
    </row>
    <row r="485" spans="1:28" s="14" customFormat="1" ht="15.75" customHeight="1">
      <c r="A485" s="5">
        <v>456</v>
      </c>
      <c r="B485" s="5" t="str">
        <f t="shared" si="38"/>
        <v>BM</v>
      </c>
      <c r="C485" s="8" t="str">
        <f t="shared" si="39"/>
        <v>BM</v>
      </c>
      <c r="D485" s="8" t="s">
        <v>195</v>
      </c>
      <c r="E485" s="21" t="s">
        <v>1612</v>
      </c>
      <c r="F485" s="27">
        <f t="shared" si="36"/>
        <v>19</v>
      </c>
      <c r="G485" s="134" t="s">
        <v>904</v>
      </c>
      <c r="H485" s="144" t="s">
        <v>873</v>
      </c>
      <c r="I485" s="37"/>
      <c r="J485" s="57"/>
      <c r="K485" s="169"/>
      <c r="L485" s="169"/>
      <c r="M485" s="170"/>
      <c r="N485" s="169"/>
      <c r="O485" s="169"/>
      <c r="P485" s="170"/>
      <c r="Q485" s="171"/>
      <c r="R485" s="169"/>
      <c r="S485" s="170"/>
      <c r="T485" s="169"/>
      <c r="U485" s="169"/>
      <c r="V485" s="170"/>
      <c r="W485" s="117"/>
      <c r="X485" s="117"/>
      <c r="Y485" s="117"/>
      <c r="Z485" s="117"/>
      <c r="AA485" s="117"/>
      <c r="AB485" s="117"/>
    </row>
    <row r="486" spans="1:28" s="14" customFormat="1" ht="15.75" customHeight="1">
      <c r="A486" s="5">
        <v>456</v>
      </c>
      <c r="B486" s="5" t="str">
        <f t="shared" si="38"/>
        <v>BM</v>
      </c>
      <c r="C486" s="8" t="str">
        <f t="shared" si="39"/>
        <v>BM</v>
      </c>
      <c r="D486" s="8" t="s">
        <v>613</v>
      </c>
      <c r="E486" s="21" t="s">
        <v>1613</v>
      </c>
      <c r="F486" s="27">
        <f t="shared" si="36"/>
        <v>23</v>
      </c>
      <c r="G486" s="134" t="s">
        <v>904</v>
      </c>
      <c r="H486" s="144" t="s">
        <v>873</v>
      </c>
      <c r="I486" s="37"/>
      <c r="J486" s="57"/>
      <c r="K486" s="169"/>
      <c r="L486" s="169"/>
      <c r="M486" s="170"/>
      <c r="N486" s="169"/>
      <c r="O486" s="169"/>
      <c r="P486" s="170"/>
      <c r="Q486" s="171"/>
      <c r="R486" s="169"/>
      <c r="S486" s="170"/>
      <c r="T486" s="169"/>
      <c r="U486" s="169"/>
      <c r="V486" s="170"/>
      <c r="W486" s="117"/>
      <c r="X486" s="117"/>
      <c r="Y486" s="117"/>
      <c r="Z486" s="117"/>
      <c r="AA486" s="117"/>
      <c r="AB486" s="117"/>
    </row>
    <row r="487" spans="1:28" s="14" customFormat="1" ht="15.75" customHeight="1">
      <c r="A487" s="5">
        <v>456</v>
      </c>
      <c r="B487" s="5" t="str">
        <f t="shared" si="38"/>
        <v>BM</v>
      </c>
      <c r="C487" s="8" t="str">
        <f t="shared" si="39"/>
        <v>BM</v>
      </c>
      <c r="D487" s="8" t="s">
        <v>188</v>
      </c>
      <c r="E487" s="21" t="s">
        <v>1614</v>
      </c>
      <c r="F487" s="27">
        <f t="shared" si="36"/>
        <v>7</v>
      </c>
      <c r="G487" s="134" t="s">
        <v>904</v>
      </c>
      <c r="H487" s="144" t="s">
        <v>873</v>
      </c>
      <c r="I487" s="37"/>
      <c r="J487" s="57"/>
      <c r="K487" s="169"/>
      <c r="L487" s="169"/>
      <c r="M487" s="170"/>
      <c r="N487" s="169"/>
      <c r="O487" s="169"/>
      <c r="P487" s="170"/>
      <c r="Q487" s="171"/>
      <c r="R487" s="169"/>
      <c r="S487" s="170"/>
      <c r="T487" s="169"/>
      <c r="U487" s="169"/>
      <c r="V487" s="170"/>
      <c r="W487" s="117"/>
      <c r="X487" s="117"/>
      <c r="Y487" s="117"/>
      <c r="Z487" s="117"/>
      <c r="AA487" s="117"/>
      <c r="AB487" s="117"/>
    </row>
    <row r="488" spans="1:28" ht="15.75" customHeight="1">
      <c r="A488" s="5">
        <v>456</v>
      </c>
      <c r="B488" s="5" t="str">
        <f t="shared" si="38"/>
        <v>BM</v>
      </c>
      <c r="C488" s="8" t="str">
        <f t="shared" si="39"/>
        <v>BM</v>
      </c>
      <c r="D488" s="8" t="s">
        <v>870</v>
      </c>
      <c r="E488" s="21" t="s">
        <v>1323</v>
      </c>
      <c r="F488" s="27">
        <f t="shared" si="36"/>
        <v>12</v>
      </c>
      <c r="G488" s="135" t="s">
        <v>1683</v>
      </c>
      <c r="H488" s="144" t="s">
        <v>1694</v>
      </c>
      <c r="I488" s="37"/>
      <c r="J488" s="57"/>
      <c r="K488" s="175" t="s">
        <v>1882</v>
      </c>
      <c r="L488" s="175" t="s">
        <v>1892</v>
      </c>
      <c r="M488" s="176" t="s">
        <v>1164</v>
      </c>
      <c r="N488" s="169"/>
      <c r="O488" s="169"/>
      <c r="P488" s="170"/>
      <c r="Q488" s="171" t="s">
        <v>1688</v>
      </c>
      <c r="R488" s="169" t="s">
        <v>1689</v>
      </c>
      <c r="S488" s="170" t="s">
        <v>1164</v>
      </c>
      <c r="T488" s="169"/>
      <c r="U488" s="169"/>
      <c r="V488" s="170"/>
    </row>
    <row r="489" spans="1:28" s="14" customFormat="1" ht="15.75" customHeight="1">
      <c r="A489" s="5">
        <v>456</v>
      </c>
      <c r="B489" s="5" t="str">
        <f t="shared" si="38"/>
        <v>BM</v>
      </c>
      <c r="C489" s="8" t="str">
        <f t="shared" si="39"/>
        <v>BM</v>
      </c>
      <c r="D489" s="8" t="s">
        <v>869</v>
      </c>
      <c r="E489" s="21" t="s">
        <v>982</v>
      </c>
      <c r="F489" s="27">
        <f t="shared" si="36"/>
        <v>6</v>
      </c>
      <c r="G489" s="135" t="s">
        <v>1683</v>
      </c>
      <c r="H489" s="144" t="s">
        <v>1694</v>
      </c>
      <c r="I489" s="37"/>
      <c r="J489" s="57"/>
      <c r="K489" s="175" t="s">
        <v>981</v>
      </c>
      <c r="L489" s="175" t="s">
        <v>4</v>
      </c>
      <c r="M489" s="176" t="s">
        <v>983</v>
      </c>
      <c r="N489" s="169"/>
      <c r="O489" s="169"/>
      <c r="P489" s="170"/>
      <c r="Q489" s="171" t="s">
        <v>1314</v>
      </c>
      <c r="R489" s="169" t="s">
        <v>1687</v>
      </c>
      <c r="S489" s="170" t="s">
        <v>1164</v>
      </c>
      <c r="T489" s="169"/>
      <c r="U489" s="169"/>
      <c r="V489" s="170"/>
      <c r="W489" s="20">
        <v>1</v>
      </c>
      <c r="X489" s="20" t="s">
        <v>1694</v>
      </c>
      <c r="Y489" s="117"/>
      <c r="Z489" s="117"/>
      <c r="AA489" s="117"/>
      <c r="AB489" s="117"/>
    </row>
    <row r="490" spans="1:28" s="117" customFormat="1" ht="15.75" customHeight="1">
      <c r="A490" s="5">
        <v>456</v>
      </c>
      <c r="B490" s="5" t="s">
        <v>239</v>
      </c>
      <c r="C490" s="8" t="s">
        <v>239</v>
      </c>
      <c r="D490" s="8" t="s">
        <v>173</v>
      </c>
      <c r="E490" s="27" t="s">
        <v>463</v>
      </c>
      <c r="F490" s="27">
        <f t="shared" si="36"/>
        <v>28</v>
      </c>
      <c r="G490" s="135" t="s">
        <v>1782</v>
      </c>
      <c r="H490" s="135" t="s">
        <v>1806</v>
      </c>
      <c r="I490" s="37"/>
      <c r="J490" s="57"/>
      <c r="K490" s="169"/>
      <c r="L490" s="169"/>
      <c r="M490" s="170"/>
      <c r="N490" s="169"/>
      <c r="O490" s="169"/>
      <c r="P490" s="170"/>
      <c r="Q490" s="171"/>
      <c r="R490" s="169"/>
      <c r="S490" s="170"/>
      <c r="T490" s="169"/>
      <c r="U490" s="169"/>
      <c r="V490" s="170"/>
    </row>
    <row r="491" spans="1:28" s="14" customFormat="1" ht="15.75" customHeight="1">
      <c r="A491" s="5">
        <v>456</v>
      </c>
      <c r="B491" s="5" t="str">
        <f>B489</f>
        <v>BM</v>
      </c>
      <c r="C491" s="5" t="s">
        <v>641</v>
      </c>
      <c r="D491" s="8"/>
      <c r="E491" s="27" t="s">
        <v>642</v>
      </c>
      <c r="F491" s="27">
        <f t="shared" si="36"/>
        <v>4</v>
      </c>
      <c r="G491" s="134"/>
      <c r="H491" s="143"/>
      <c r="I491" s="22"/>
      <c r="J491" s="57"/>
      <c r="K491" s="175" t="s">
        <v>1880</v>
      </c>
      <c r="L491" s="175" t="s">
        <v>4</v>
      </c>
      <c r="M491" s="176" t="s">
        <v>1164</v>
      </c>
      <c r="N491" s="175" t="s">
        <v>1877</v>
      </c>
      <c r="O491" s="175" t="s">
        <v>4</v>
      </c>
      <c r="P491" s="176" t="s">
        <v>1878</v>
      </c>
      <c r="Q491" s="177" t="s">
        <v>1879</v>
      </c>
      <c r="R491" s="175" t="s">
        <v>1891</v>
      </c>
      <c r="S491" s="176" t="s">
        <v>1164</v>
      </c>
      <c r="T491" s="169"/>
      <c r="U491" s="169"/>
      <c r="V491" s="170"/>
      <c r="W491" s="20">
        <v>1</v>
      </c>
      <c r="X491" s="20" t="s">
        <v>1881</v>
      </c>
      <c r="Y491" s="117"/>
      <c r="Z491" s="117"/>
      <c r="AA491" s="117"/>
      <c r="AB491" s="117"/>
    </row>
    <row r="492" spans="1:28" s="14" customFormat="1" ht="15.75" customHeight="1">
      <c r="A492" s="5">
        <v>456</v>
      </c>
      <c r="B492" s="5" t="str">
        <f t="shared" si="38"/>
        <v>BM</v>
      </c>
      <c r="C492" s="8" t="str">
        <f t="shared" ref="C492:C497" si="40">C491</f>
        <v>LP</v>
      </c>
      <c r="D492" s="8" t="s">
        <v>870</v>
      </c>
      <c r="E492" s="27" t="s">
        <v>1323</v>
      </c>
      <c r="F492" s="27">
        <f t="shared" si="36"/>
        <v>12</v>
      </c>
      <c r="G492" s="135" t="s">
        <v>1683</v>
      </c>
      <c r="H492" s="144" t="s">
        <v>1694</v>
      </c>
      <c r="I492" s="22"/>
      <c r="J492" s="57"/>
      <c r="K492" s="175" t="s">
        <v>1882</v>
      </c>
      <c r="L492" s="175" t="s">
        <v>1883</v>
      </c>
      <c r="M492" s="176" t="s">
        <v>1164</v>
      </c>
      <c r="N492" s="169"/>
      <c r="O492" s="169"/>
      <c r="P492" s="170"/>
      <c r="Q492" s="171" t="s">
        <v>1688</v>
      </c>
      <c r="R492" s="169" t="s">
        <v>1689</v>
      </c>
      <c r="S492" s="170" t="s">
        <v>1164</v>
      </c>
      <c r="T492" s="169"/>
      <c r="U492" s="169"/>
      <c r="V492" s="170"/>
      <c r="W492" s="20">
        <v>1</v>
      </c>
      <c r="X492" s="20" t="s">
        <v>1694</v>
      </c>
      <c r="Y492" s="117"/>
      <c r="Z492" s="117"/>
      <c r="AA492" s="117"/>
      <c r="AB492" s="117"/>
    </row>
    <row r="493" spans="1:28" ht="15.75" customHeight="1">
      <c r="A493" s="5">
        <v>456</v>
      </c>
      <c r="B493" s="5" t="str">
        <f t="shared" si="38"/>
        <v>BM</v>
      </c>
      <c r="C493" s="8" t="str">
        <f t="shared" si="40"/>
        <v>LP</v>
      </c>
      <c r="D493" s="8" t="s">
        <v>871</v>
      </c>
      <c r="E493" s="27" t="s">
        <v>1321</v>
      </c>
      <c r="F493" s="27">
        <f t="shared" si="36"/>
        <v>10</v>
      </c>
      <c r="G493" s="134" t="s">
        <v>866</v>
      </c>
      <c r="H493" s="144" t="s">
        <v>873</v>
      </c>
      <c r="I493" s="22"/>
      <c r="J493" s="57"/>
      <c r="K493" s="169"/>
      <c r="L493" s="169"/>
      <c r="M493" s="170"/>
      <c r="N493" s="169"/>
      <c r="O493" s="169"/>
      <c r="P493" s="170"/>
      <c r="Q493" s="171"/>
      <c r="R493" s="169"/>
      <c r="S493" s="170"/>
      <c r="T493" s="169"/>
      <c r="U493" s="169"/>
      <c r="V493" s="170"/>
    </row>
    <row r="494" spans="1:28" ht="15.75" customHeight="1">
      <c r="A494" s="5">
        <v>456</v>
      </c>
      <c r="B494" s="5" t="str">
        <f t="shared" si="38"/>
        <v>BM</v>
      </c>
      <c r="C494" s="8" t="str">
        <f t="shared" si="40"/>
        <v>LP</v>
      </c>
      <c r="D494" s="8" t="s">
        <v>872</v>
      </c>
      <c r="E494" s="27" t="s">
        <v>1322</v>
      </c>
      <c r="F494" s="27">
        <f t="shared" si="36"/>
        <v>20</v>
      </c>
      <c r="G494" s="134" t="s">
        <v>866</v>
      </c>
      <c r="H494" s="144" t="s">
        <v>873</v>
      </c>
      <c r="I494" s="22"/>
      <c r="J494" s="57"/>
      <c r="K494" s="169"/>
      <c r="L494" s="169"/>
      <c r="M494" s="170"/>
      <c r="N494" s="169"/>
      <c r="O494" s="169"/>
      <c r="P494" s="170"/>
      <c r="Q494" s="171"/>
      <c r="R494" s="169"/>
      <c r="S494" s="170"/>
      <c r="T494" s="169"/>
      <c r="U494" s="169"/>
      <c r="V494" s="170"/>
    </row>
    <row r="495" spans="1:28" s="14" customFormat="1" ht="15.75" customHeight="1">
      <c r="A495" s="5">
        <v>456</v>
      </c>
      <c r="B495" s="5" t="str">
        <f t="shared" si="38"/>
        <v>BM</v>
      </c>
      <c r="C495" s="8" t="str">
        <f t="shared" si="40"/>
        <v>LP</v>
      </c>
      <c r="D495" s="8" t="s">
        <v>643</v>
      </c>
      <c r="E495" s="27" t="s">
        <v>644</v>
      </c>
      <c r="F495" s="27">
        <f t="shared" si="36"/>
        <v>12</v>
      </c>
      <c r="G495" s="134"/>
      <c r="H495" s="144"/>
      <c r="I495" s="21"/>
      <c r="J495" s="57"/>
      <c r="K495" s="169"/>
      <c r="L495" s="169"/>
      <c r="M495" s="170"/>
      <c r="N495" s="169"/>
      <c r="O495" s="169"/>
      <c r="P495" s="170"/>
      <c r="Q495" s="171"/>
      <c r="R495" s="169"/>
      <c r="S495" s="170"/>
      <c r="T495" s="169"/>
      <c r="U495" s="169"/>
      <c r="V495" s="170"/>
      <c r="W495" s="117"/>
      <c r="X495" s="117"/>
      <c r="Y495" s="117"/>
      <c r="Z495" s="117"/>
      <c r="AA495" s="117"/>
      <c r="AB495" s="117"/>
    </row>
    <row r="496" spans="1:28" ht="135">
      <c r="A496" s="5">
        <v>456</v>
      </c>
      <c r="B496" s="5" t="str">
        <f t="shared" si="38"/>
        <v>BM</v>
      </c>
      <c r="C496" s="8" t="str">
        <f t="shared" si="40"/>
        <v>LP</v>
      </c>
      <c r="D496" s="8" t="s">
        <v>199</v>
      </c>
      <c r="E496" s="27" t="s">
        <v>383</v>
      </c>
      <c r="F496" s="27">
        <f t="shared" si="36"/>
        <v>20</v>
      </c>
      <c r="G496" s="134"/>
      <c r="H496" s="144"/>
      <c r="I496" s="22"/>
      <c r="J496" s="57"/>
      <c r="K496" s="169"/>
      <c r="L496" s="169"/>
      <c r="M496" s="170"/>
      <c r="N496" s="175" t="s">
        <v>1884</v>
      </c>
      <c r="O496" s="175" t="s">
        <v>4</v>
      </c>
      <c r="P496" s="176" t="s">
        <v>1086</v>
      </c>
      <c r="Q496" s="173" t="s">
        <v>1714</v>
      </c>
      <c r="R496" s="173" t="s">
        <v>1783</v>
      </c>
      <c r="S496" s="170" t="s">
        <v>1164</v>
      </c>
      <c r="T496" s="217" t="s">
        <v>1885</v>
      </c>
      <c r="U496" s="218"/>
      <c r="V496" s="176" t="s">
        <v>1164</v>
      </c>
      <c r="W496" s="20">
        <v>1</v>
      </c>
      <c r="X496" s="20" t="s">
        <v>1694</v>
      </c>
    </row>
    <row r="497" spans="1:28" s="14" customFormat="1" ht="15.75" customHeight="1">
      <c r="A497" s="5">
        <v>456</v>
      </c>
      <c r="B497" s="5" t="str">
        <f t="shared" si="38"/>
        <v>BM</v>
      </c>
      <c r="C497" s="8" t="str">
        <f t="shared" si="40"/>
        <v>LP</v>
      </c>
      <c r="D497" s="8" t="s">
        <v>869</v>
      </c>
      <c r="E497" s="27" t="s">
        <v>982</v>
      </c>
      <c r="F497" s="27">
        <f t="shared" si="36"/>
        <v>6</v>
      </c>
      <c r="G497" s="135" t="s">
        <v>1683</v>
      </c>
      <c r="H497" s="144" t="s">
        <v>1694</v>
      </c>
      <c r="I497" s="22"/>
      <c r="J497" s="57"/>
      <c r="K497" s="175" t="s">
        <v>981</v>
      </c>
      <c r="L497" s="175" t="s">
        <v>4</v>
      </c>
      <c r="M497" s="176" t="s">
        <v>983</v>
      </c>
      <c r="N497" s="169"/>
      <c r="O497" s="169"/>
      <c r="P497" s="170"/>
      <c r="Q497" s="171" t="s">
        <v>1314</v>
      </c>
      <c r="R497" s="169" t="s">
        <v>1687</v>
      </c>
      <c r="S497" s="170" t="s">
        <v>1164</v>
      </c>
      <c r="T497" s="169"/>
      <c r="U497" s="169"/>
      <c r="V497" s="170"/>
      <c r="W497" s="20">
        <v>1</v>
      </c>
      <c r="X497" s="20" t="s">
        <v>1694</v>
      </c>
      <c r="Y497" s="117"/>
      <c r="Z497" s="117"/>
      <c r="AA497" s="117"/>
      <c r="AB497" s="117"/>
    </row>
    <row r="498" spans="1:28" s="14" customFormat="1" ht="15.75" customHeight="1">
      <c r="A498" s="5">
        <v>456</v>
      </c>
      <c r="B498" s="5" t="str">
        <f t="shared" si="38"/>
        <v>BM</v>
      </c>
      <c r="C498" s="5" t="s">
        <v>347</v>
      </c>
      <c r="D498" s="8"/>
      <c r="E498" s="27" t="s">
        <v>645</v>
      </c>
      <c r="F498" s="27">
        <f t="shared" si="36"/>
        <v>5</v>
      </c>
      <c r="G498" s="134"/>
      <c r="H498" s="143"/>
      <c r="I498" s="21"/>
      <c r="J498" s="57"/>
      <c r="K498" s="175" t="s">
        <v>1880</v>
      </c>
      <c r="L498" s="175" t="s">
        <v>4</v>
      </c>
      <c r="M498" s="176" t="s">
        <v>1164</v>
      </c>
      <c r="N498" s="175" t="s">
        <v>1877</v>
      </c>
      <c r="O498" s="175" t="s">
        <v>4</v>
      </c>
      <c r="P498" s="176" t="s">
        <v>1878</v>
      </c>
      <c r="Q498" s="177" t="s">
        <v>1879</v>
      </c>
      <c r="R498" s="175" t="s">
        <v>1891</v>
      </c>
      <c r="S498" s="176" t="s">
        <v>1164</v>
      </c>
      <c r="T498" s="169"/>
      <c r="U498" s="169"/>
      <c r="V498" s="170"/>
      <c r="W498" s="20">
        <v>1</v>
      </c>
      <c r="X498" s="20" t="s">
        <v>1881</v>
      </c>
      <c r="Y498" s="117"/>
      <c r="Z498" s="117"/>
      <c r="AA498" s="117"/>
      <c r="AB498" s="117"/>
    </row>
    <row r="499" spans="1:28" s="14" customFormat="1" ht="15.75" customHeight="1">
      <c r="A499" s="5">
        <v>456</v>
      </c>
      <c r="B499" s="5" t="str">
        <f t="shared" si="38"/>
        <v>BM</v>
      </c>
      <c r="C499" s="8" t="str">
        <f t="shared" ref="C499:C504" si="41">C498</f>
        <v>LI</v>
      </c>
      <c r="D499" s="8" t="s">
        <v>870</v>
      </c>
      <c r="E499" s="27" t="s">
        <v>1323</v>
      </c>
      <c r="F499" s="27">
        <f t="shared" si="36"/>
        <v>12</v>
      </c>
      <c r="G499" s="135" t="s">
        <v>1683</v>
      </c>
      <c r="H499" s="144" t="s">
        <v>1694</v>
      </c>
      <c r="I499" s="21"/>
      <c r="J499" s="57"/>
      <c r="K499" s="175" t="s">
        <v>1882</v>
      </c>
      <c r="L499" s="175" t="s">
        <v>1883</v>
      </c>
      <c r="M499" s="176" t="s">
        <v>1164</v>
      </c>
      <c r="N499" s="169"/>
      <c r="O499" s="169"/>
      <c r="P499" s="170"/>
      <c r="Q499" s="171" t="s">
        <v>1688</v>
      </c>
      <c r="R499" s="169" t="s">
        <v>1689</v>
      </c>
      <c r="S499" s="170" t="s">
        <v>1164</v>
      </c>
      <c r="T499" s="169"/>
      <c r="U499" s="169"/>
      <c r="V499" s="170"/>
      <c r="W499" s="20">
        <v>1</v>
      </c>
      <c r="X499" s="20" t="s">
        <v>1694</v>
      </c>
      <c r="Y499" s="176" t="s">
        <v>1164</v>
      </c>
      <c r="Z499" s="117"/>
      <c r="AA499" s="117"/>
      <c r="AB499" s="117"/>
    </row>
    <row r="500" spans="1:28" s="14" customFormat="1" ht="15.75" customHeight="1">
      <c r="A500" s="5">
        <v>456</v>
      </c>
      <c r="B500" s="5" t="str">
        <f t="shared" si="38"/>
        <v>BM</v>
      </c>
      <c r="C500" s="8" t="str">
        <f t="shared" si="41"/>
        <v>LI</v>
      </c>
      <c r="D500" s="8" t="s">
        <v>871</v>
      </c>
      <c r="E500" s="27" t="s">
        <v>1321</v>
      </c>
      <c r="F500" s="27">
        <f t="shared" si="36"/>
        <v>10</v>
      </c>
      <c r="G500" s="134" t="s">
        <v>866</v>
      </c>
      <c r="H500" s="144" t="s">
        <v>873</v>
      </c>
      <c r="I500" s="21"/>
      <c r="J500" s="57"/>
      <c r="K500" s="169"/>
      <c r="L500" s="169"/>
      <c r="M500" s="170"/>
      <c r="N500" s="169"/>
      <c r="O500" s="169"/>
      <c r="P500" s="170"/>
      <c r="Q500" s="171"/>
      <c r="R500" s="169"/>
      <c r="S500" s="170"/>
      <c r="T500" s="169"/>
      <c r="U500" s="169"/>
      <c r="V500" s="170"/>
      <c r="W500" s="117"/>
      <c r="X500" s="117"/>
      <c r="Y500" s="117"/>
      <c r="Z500" s="117"/>
      <c r="AA500" s="117"/>
      <c r="AB500" s="117"/>
    </row>
    <row r="501" spans="1:28" ht="15.75" customHeight="1">
      <c r="A501" s="5">
        <v>456</v>
      </c>
      <c r="B501" s="5" t="str">
        <f t="shared" si="38"/>
        <v>BM</v>
      </c>
      <c r="C501" s="8" t="str">
        <f t="shared" si="41"/>
        <v>LI</v>
      </c>
      <c r="D501" s="8" t="s">
        <v>872</v>
      </c>
      <c r="E501" s="27" t="s">
        <v>1322</v>
      </c>
      <c r="F501" s="27">
        <f t="shared" si="36"/>
        <v>20</v>
      </c>
      <c r="G501" s="134" t="s">
        <v>866</v>
      </c>
      <c r="H501" s="144" t="s">
        <v>873</v>
      </c>
      <c r="I501" s="21"/>
      <c r="J501" s="57"/>
      <c r="K501" s="169"/>
      <c r="L501" s="169"/>
      <c r="M501" s="170"/>
      <c r="N501" s="169"/>
      <c r="O501" s="169"/>
      <c r="P501" s="170"/>
      <c r="Q501" s="171"/>
      <c r="R501" s="169"/>
      <c r="S501" s="170"/>
      <c r="T501" s="169"/>
      <c r="U501" s="169"/>
      <c r="V501" s="170"/>
    </row>
    <row r="502" spans="1:28" ht="15.75" customHeight="1">
      <c r="A502" s="5">
        <v>456</v>
      </c>
      <c r="B502" s="5" t="str">
        <f t="shared" si="38"/>
        <v>BM</v>
      </c>
      <c r="C502" s="8" t="str">
        <f t="shared" si="41"/>
        <v>LI</v>
      </c>
      <c r="D502" s="8" t="s">
        <v>643</v>
      </c>
      <c r="E502" s="27" t="s">
        <v>644</v>
      </c>
      <c r="F502" s="27">
        <f t="shared" si="36"/>
        <v>12</v>
      </c>
      <c r="G502" s="134"/>
      <c r="H502" s="144"/>
      <c r="I502" s="21"/>
      <c r="J502" s="57"/>
      <c r="K502" s="169"/>
      <c r="L502" s="169"/>
      <c r="M502" s="170"/>
      <c r="N502" s="169"/>
      <c r="O502" s="169"/>
      <c r="P502" s="170"/>
      <c r="Q502" s="171"/>
      <c r="R502" s="169"/>
      <c r="S502" s="170"/>
      <c r="T502" s="169"/>
      <c r="U502" s="169"/>
      <c r="V502" s="170"/>
    </row>
    <row r="503" spans="1:28" ht="135">
      <c r="A503" s="5">
        <v>456</v>
      </c>
      <c r="B503" s="5" t="str">
        <f t="shared" si="38"/>
        <v>BM</v>
      </c>
      <c r="C503" s="8" t="str">
        <f t="shared" si="41"/>
        <v>LI</v>
      </c>
      <c r="D503" s="8" t="s">
        <v>199</v>
      </c>
      <c r="E503" s="27" t="s">
        <v>383</v>
      </c>
      <c r="F503" s="27">
        <f t="shared" si="36"/>
        <v>20</v>
      </c>
      <c r="G503" s="134"/>
      <c r="H503" s="144"/>
      <c r="I503" s="37"/>
      <c r="J503" s="57"/>
      <c r="K503" s="169"/>
      <c r="L503" s="169"/>
      <c r="M503" s="170"/>
      <c r="N503" s="175" t="s">
        <v>1884</v>
      </c>
      <c r="O503" s="175" t="s">
        <v>4</v>
      </c>
      <c r="P503" s="176" t="s">
        <v>1086</v>
      </c>
      <c r="Q503" s="173" t="s">
        <v>1714</v>
      </c>
      <c r="R503" s="173" t="s">
        <v>1783</v>
      </c>
      <c r="S503" s="170" t="s">
        <v>1164</v>
      </c>
      <c r="T503" s="217" t="s">
        <v>1885</v>
      </c>
      <c r="U503" s="218"/>
      <c r="V503" s="176" t="s">
        <v>1164</v>
      </c>
      <c r="W503" s="20">
        <v>1</v>
      </c>
      <c r="X503" s="20" t="s">
        <v>1694</v>
      </c>
    </row>
    <row r="504" spans="1:28" ht="15.75" customHeight="1">
      <c r="A504" s="5">
        <v>456</v>
      </c>
      <c r="B504" s="5" t="str">
        <f t="shared" si="38"/>
        <v>BM</v>
      </c>
      <c r="C504" s="8" t="str">
        <f t="shared" si="41"/>
        <v>LI</v>
      </c>
      <c r="D504" s="8" t="s">
        <v>869</v>
      </c>
      <c r="E504" s="27" t="s">
        <v>982</v>
      </c>
      <c r="F504" s="27">
        <f t="shared" si="36"/>
        <v>6</v>
      </c>
      <c r="G504" s="135" t="s">
        <v>1683</v>
      </c>
      <c r="H504" s="144" t="s">
        <v>1694</v>
      </c>
      <c r="I504" s="37"/>
      <c r="J504" s="57"/>
      <c r="K504" s="175" t="s">
        <v>981</v>
      </c>
      <c r="L504" s="175" t="s">
        <v>4</v>
      </c>
      <c r="M504" s="176" t="s">
        <v>983</v>
      </c>
      <c r="N504" s="169"/>
      <c r="O504" s="169"/>
      <c r="P504" s="170"/>
      <c r="Q504" s="171" t="s">
        <v>1314</v>
      </c>
      <c r="R504" s="169" t="s">
        <v>1720</v>
      </c>
      <c r="S504" s="170" t="s">
        <v>1164</v>
      </c>
      <c r="T504" s="169"/>
      <c r="U504" s="169"/>
      <c r="V504" s="170"/>
    </row>
    <row r="505" spans="1:28" s="14" customFormat="1" ht="47.25" customHeight="1">
      <c r="A505" s="5">
        <v>456</v>
      </c>
      <c r="B505" s="148" t="s">
        <v>195</v>
      </c>
      <c r="C505" s="8"/>
      <c r="D505" s="148"/>
      <c r="E505" s="130" t="s">
        <v>1863</v>
      </c>
      <c r="F505" s="27">
        <f t="shared" ref="F505:F506" si="42">LEN(E505)</f>
        <v>32</v>
      </c>
      <c r="G505" s="134" t="s">
        <v>1640</v>
      </c>
      <c r="H505" s="143" t="s">
        <v>1862</v>
      </c>
      <c r="I505" s="64" t="s">
        <v>1836</v>
      </c>
      <c r="J505" s="57"/>
      <c r="K505" s="169"/>
      <c r="L505" s="169"/>
      <c r="M505" s="170"/>
      <c r="N505" s="169" t="s">
        <v>1808</v>
      </c>
      <c r="O505" s="169" t="s">
        <v>4</v>
      </c>
      <c r="P505" s="170" t="s">
        <v>36</v>
      </c>
      <c r="Q505" s="171" t="s">
        <v>1642</v>
      </c>
      <c r="R505" s="169" t="s">
        <v>1644</v>
      </c>
      <c r="S505" s="170" t="s">
        <v>1164</v>
      </c>
      <c r="T505" s="169"/>
      <c r="U505" s="169"/>
      <c r="V505" s="170"/>
      <c r="W505" s="20">
        <v>1</v>
      </c>
      <c r="X505" s="20" t="s">
        <v>1864</v>
      </c>
      <c r="Y505" s="117"/>
      <c r="Z505" s="117"/>
      <c r="AA505" s="117"/>
      <c r="AB505" s="117"/>
    </row>
    <row r="506" spans="1:28" s="14" customFormat="1" ht="15.75" customHeight="1">
      <c r="A506" s="5">
        <v>456</v>
      </c>
      <c r="B506" s="5" t="s">
        <v>195</v>
      </c>
      <c r="C506" s="5" t="s">
        <v>634</v>
      </c>
      <c r="D506" s="148"/>
      <c r="E506" s="130" t="s">
        <v>1653</v>
      </c>
      <c r="F506" s="27">
        <f t="shared" si="42"/>
        <v>19</v>
      </c>
      <c r="G506" s="134" t="s">
        <v>1640</v>
      </c>
      <c r="H506" s="143" t="s">
        <v>1641</v>
      </c>
      <c r="I506" s="37" t="s">
        <v>1809</v>
      </c>
      <c r="J506" s="57"/>
      <c r="K506" s="169"/>
      <c r="L506" s="169"/>
      <c r="M506" s="170"/>
      <c r="N506" s="169"/>
      <c r="O506" s="169"/>
      <c r="P506" s="170"/>
      <c r="Q506" s="171" t="s">
        <v>1645</v>
      </c>
      <c r="R506" s="169" t="s">
        <v>1646</v>
      </c>
      <c r="S506" s="170" t="s">
        <v>1164</v>
      </c>
      <c r="T506" s="169"/>
      <c r="U506" s="169"/>
      <c r="V506" s="170"/>
      <c r="W506" s="117"/>
      <c r="X506" s="117"/>
      <c r="Y506" s="117"/>
      <c r="Z506" s="117"/>
      <c r="AA506" s="117"/>
      <c r="AB506" s="117"/>
    </row>
    <row r="507" spans="1:28" s="14" customFormat="1" ht="15.75" customHeight="1">
      <c r="A507" s="5">
        <v>456</v>
      </c>
      <c r="B507" s="5" t="s">
        <v>195</v>
      </c>
      <c r="C507" s="5" t="s">
        <v>173</v>
      </c>
      <c r="D507" s="148"/>
      <c r="E507" s="27" t="s">
        <v>379</v>
      </c>
      <c r="F507" s="27">
        <f t="shared" ref="F507:F516" si="43">LEN(E507)</f>
        <v>34</v>
      </c>
      <c r="G507" s="134" t="s">
        <v>1640</v>
      </c>
      <c r="H507" s="143" t="s">
        <v>839</v>
      </c>
      <c r="I507" s="37"/>
      <c r="J507" s="57"/>
      <c r="K507" s="169"/>
      <c r="L507" s="169"/>
      <c r="M507" s="170"/>
      <c r="N507" s="169"/>
      <c r="O507" s="169"/>
      <c r="P507" s="170"/>
      <c r="Q507" s="171"/>
      <c r="R507" s="169"/>
      <c r="S507" s="170"/>
      <c r="T507" s="169"/>
      <c r="U507" s="169"/>
      <c r="V507" s="170"/>
      <c r="W507" s="117"/>
      <c r="X507" s="117"/>
      <c r="Y507" s="117"/>
      <c r="Z507" s="117"/>
      <c r="AA507" s="117"/>
      <c r="AB507" s="117"/>
    </row>
    <row r="508" spans="1:28" s="14" customFormat="1" ht="15.75" customHeight="1">
      <c r="A508" s="5">
        <v>456</v>
      </c>
      <c r="B508" s="5" t="s">
        <v>195</v>
      </c>
      <c r="C508" s="5" t="s">
        <v>173</v>
      </c>
      <c r="D508" s="148" t="s">
        <v>173</v>
      </c>
      <c r="E508" s="27" t="s">
        <v>463</v>
      </c>
      <c r="F508" s="27">
        <f t="shared" si="43"/>
        <v>28</v>
      </c>
      <c r="G508" s="134"/>
      <c r="H508" s="143" t="s">
        <v>839</v>
      </c>
      <c r="I508" s="37"/>
      <c r="J508" s="57"/>
      <c r="K508" s="169"/>
      <c r="L508" s="169"/>
      <c r="M508" s="170"/>
      <c r="N508" s="169"/>
      <c r="O508" s="169"/>
      <c r="P508" s="170"/>
      <c r="Q508" s="171"/>
      <c r="R508" s="169"/>
      <c r="S508" s="170"/>
      <c r="T508" s="169"/>
      <c r="U508" s="169"/>
      <c r="V508" s="170"/>
      <c r="W508" s="117"/>
      <c r="X508" s="117"/>
      <c r="Y508" s="117"/>
      <c r="Z508" s="117"/>
      <c r="AA508" s="117"/>
      <c r="AB508" s="117"/>
    </row>
    <row r="509" spans="1:28" s="14" customFormat="1" ht="15.75" customHeight="1">
      <c r="A509" s="5">
        <v>456</v>
      </c>
      <c r="B509" s="5" t="s">
        <v>195</v>
      </c>
      <c r="C509" s="5" t="s">
        <v>634</v>
      </c>
      <c r="D509" s="148" t="s">
        <v>218</v>
      </c>
      <c r="E509" s="130" t="s">
        <v>558</v>
      </c>
      <c r="F509" s="27">
        <f t="shared" si="43"/>
        <v>8</v>
      </c>
      <c r="G509" s="134" t="s">
        <v>1640</v>
      </c>
      <c r="H509" s="143" t="s">
        <v>1641</v>
      </c>
      <c r="I509" s="37" t="s">
        <v>1647</v>
      </c>
      <c r="J509" s="57"/>
      <c r="K509" s="169"/>
      <c r="L509" s="169"/>
      <c r="M509" s="170"/>
      <c r="N509" s="169"/>
      <c r="O509" s="169"/>
      <c r="P509" s="170"/>
      <c r="Q509" s="171"/>
      <c r="R509" s="169"/>
      <c r="S509" s="170"/>
      <c r="T509" s="169"/>
      <c r="U509" s="169"/>
      <c r="V509" s="170"/>
      <c r="W509" s="117"/>
      <c r="X509" s="117"/>
      <c r="Y509" s="117"/>
      <c r="Z509" s="117"/>
      <c r="AA509" s="117"/>
      <c r="AB509" s="117"/>
    </row>
    <row r="510" spans="1:28" s="14" customFormat="1" ht="15.75" customHeight="1">
      <c r="A510" s="5">
        <v>456</v>
      </c>
      <c r="B510" s="5" t="s">
        <v>195</v>
      </c>
      <c r="C510" s="5" t="s">
        <v>634</v>
      </c>
      <c r="D510" s="8" t="s">
        <v>417</v>
      </c>
      <c r="E510" s="27" t="s">
        <v>1639</v>
      </c>
      <c r="F510" s="27">
        <f t="shared" si="43"/>
        <v>7</v>
      </c>
      <c r="G510" s="134" t="s">
        <v>1640</v>
      </c>
      <c r="H510" s="143" t="s">
        <v>839</v>
      </c>
      <c r="I510" s="37"/>
      <c r="J510" s="57"/>
      <c r="K510" s="169"/>
      <c r="L510" s="169"/>
      <c r="M510" s="170"/>
      <c r="N510" s="169"/>
      <c r="O510" s="169"/>
      <c r="P510" s="170"/>
      <c r="Q510" s="171"/>
      <c r="R510" s="169" t="s">
        <v>1643</v>
      </c>
      <c r="S510" s="170"/>
      <c r="T510" s="169"/>
      <c r="U510" s="169"/>
      <c r="V510" s="170"/>
      <c r="W510" s="117"/>
      <c r="X510" s="117"/>
      <c r="Y510" s="117"/>
      <c r="Z510" s="117"/>
      <c r="AA510" s="117"/>
      <c r="AB510" s="117"/>
    </row>
    <row r="511" spans="1:28" s="14" customFormat="1" ht="15.75" customHeight="1">
      <c r="A511" s="5">
        <v>456</v>
      </c>
      <c r="B511" s="5" t="s">
        <v>195</v>
      </c>
      <c r="C511" s="5" t="s">
        <v>634</v>
      </c>
      <c r="D511" s="8" t="s">
        <v>173</v>
      </c>
      <c r="E511" s="27" t="s">
        <v>463</v>
      </c>
      <c r="F511" s="27">
        <f t="shared" si="43"/>
        <v>28</v>
      </c>
      <c r="G511" s="134"/>
      <c r="H511" s="143" t="s">
        <v>839</v>
      </c>
      <c r="I511" s="37"/>
      <c r="J511" s="57"/>
      <c r="K511" s="169"/>
      <c r="L511" s="169"/>
      <c r="M511" s="170"/>
      <c r="N511" s="169"/>
      <c r="O511" s="169"/>
      <c r="P511" s="170"/>
      <c r="Q511" s="171"/>
      <c r="R511" s="169"/>
      <c r="S511" s="170"/>
      <c r="T511" s="169"/>
      <c r="U511" s="169"/>
      <c r="V511" s="170"/>
      <c r="W511" s="117"/>
      <c r="X511" s="117"/>
      <c r="Y511" s="117"/>
      <c r="Z511" s="117"/>
      <c r="AA511" s="117"/>
      <c r="AB511" s="117"/>
    </row>
    <row r="512" spans="1:28" ht="15.75" customHeight="1">
      <c r="A512" s="5">
        <v>456</v>
      </c>
      <c r="B512" s="5" t="s">
        <v>241</v>
      </c>
      <c r="C512" s="5"/>
      <c r="D512" s="8"/>
      <c r="E512" s="130" t="s">
        <v>646</v>
      </c>
      <c r="F512" s="27">
        <f t="shared" si="43"/>
        <v>19</v>
      </c>
      <c r="G512" s="134" t="s">
        <v>1587</v>
      </c>
      <c r="H512" s="143" t="s">
        <v>1654</v>
      </c>
      <c r="I512" s="37"/>
      <c r="J512" s="57"/>
      <c r="K512" s="169"/>
      <c r="L512" s="169"/>
      <c r="M512" s="170"/>
      <c r="N512" s="169"/>
      <c r="O512" s="169"/>
      <c r="P512" s="170"/>
      <c r="Q512" s="171" t="s">
        <v>1233</v>
      </c>
      <c r="R512" s="171" t="s">
        <v>1754</v>
      </c>
      <c r="S512" s="170"/>
      <c r="T512" s="169"/>
      <c r="U512" s="169"/>
      <c r="V512" s="170"/>
    </row>
    <row r="513" spans="1:28" ht="15.75" customHeight="1">
      <c r="A513" s="5">
        <v>456</v>
      </c>
      <c r="B513" s="5" t="str">
        <f>B512</f>
        <v>EM</v>
      </c>
      <c r="C513" s="5" t="s">
        <v>241</v>
      </c>
      <c r="D513" s="8"/>
      <c r="E513" s="27" t="s">
        <v>647</v>
      </c>
      <c r="F513" s="27">
        <f t="shared" si="43"/>
        <v>21</v>
      </c>
      <c r="G513" s="134" t="s">
        <v>1245</v>
      </c>
      <c r="H513" s="143" t="s">
        <v>1244</v>
      </c>
      <c r="I513" s="37"/>
      <c r="J513" s="57"/>
      <c r="K513" s="169"/>
      <c r="L513" s="169"/>
      <c r="M513" s="170"/>
      <c r="N513" s="169" t="s">
        <v>240</v>
      </c>
      <c r="O513" s="169" t="s">
        <v>4</v>
      </c>
      <c r="P513" s="170" t="s">
        <v>1164</v>
      </c>
      <c r="Q513" s="171"/>
      <c r="R513" s="169"/>
      <c r="S513" s="170"/>
      <c r="T513" s="169"/>
      <c r="U513" s="169"/>
      <c r="V513" s="170"/>
    </row>
    <row r="514" spans="1:28" s="14" customFormat="1" ht="15.75" customHeight="1">
      <c r="A514" s="5">
        <v>456</v>
      </c>
      <c r="B514" s="5" t="s">
        <v>241</v>
      </c>
      <c r="C514" s="5" t="s">
        <v>241</v>
      </c>
      <c r="D514" s="8" t="s">
        <v>218</v>
      </c>
      <c r="E514" s="27" t="s">
        <v>555</v>
      </c>
      <c r="F514" s="27">
        <f t="shared" si="43"/>
        <v>14</v>
      </c>
      <c r="G514" s="134" t="s">
        <v>1581</v>
      </c>
      <c r="H514" s="143" t="s">
        <v>1573</v>
      </c>
      <c r="I514" s="37"/>
      <c r="J514" s="57"/>
      <c r="K514" s="169"/>
      <c r="L514" s="169"/>
      <c r="M514" s="170"/>
      <c r="N514" s="169"/>
      <c r="O514" s="169"/>
      <c r="P514" s="170"/>
      <c r="Q514" s="171"/>
      <c r="R514" s="169"/>
      <c r="S514" s="170"/>
      <c r="T514" s="169"/>
      <c r="U514" s="169"/>
      <c r="V514" s="170"/>
      <c r="W514" s="117"/>
      <c r="X514" s="117"/>
      <c r="Y514" s="117"/>
      <c r="Z514" s="117"/>
      <c r="AA514" s="117"/>
      <c r="AB514" s="117"/>
    </row>
    <row r="515" spans="1:28" s="14" customFormat="1" ht="15.75" customHeight="1">
      <c r="A515" s="5">
        <v>456</v>
      </c>
      <c r="B515" s="5" t="s">
        <v>241</v>
      </c>
      <c r="C515" s="5" t="s">
        <v>241</v>
      </c>
      <c r="D515" s="8" t="s">
        <v>613</v>
      </c>
      <c r="E515" s="21" t="s">
        <v>1613</v>
      </c>
      <c r="F515" s="27">
        <f t="shared" si="43"/>
        <v>23</v>
      </c>
      <c r="G515" s="134" t="s">
        <v>1581</v>
      </c>
      <c r="H515" s="143" t="s">
        <v>1573</v>
      </c>
      <c r="I515" s="37"/>
      <c r="J515" s="57"/>
      <c r="K515" s="169"/>
      <c r="L515" s="169"/>
      <c r="M515" s="170"/>
      <c r="N515" s="169"/>
      <c r="O515" s="169"/>
      <c r="P515" s="170"/>
      <c r="Q515" s="171"/>
      <c r="R515" s="169"/>
      <c r="S515" s="170"/>
      <c r="T515" s="169"/>
      <c r="U515" s="169"/>
      <c r="V515" s="170"/>
      <c r="W515" s="117"/>
      <c r="X515" s="117"/>
      <c r="Y515" s="117"/>
      <c r="Z515" s="117"/>
      <c r="AA515" s="117"/>
      <c r="AB515" s="117"/>
    </row>
    <row r="516" spans="1:28" s="14" customFormat="1" ht="15.75" customHeight="1">
      <c r="A516" s="118" t="s">
        <v>1890</v>
      </c>
      <c r="B516" s="118" t="s">
        <v>241</v>
      </c>
      <c r="C516" s="118" t="s">
        <v>241</v>
      </c>
      <c r="D516" s="75" t="s">
        <v>173</v>
      </c>
      <c r="E516" s="150" t="s">
        <v>463</v>
      </c>
      <c r="F516" s="150">
        <f t="shared" si="43"/>
        <v>28</v>
      </c>
      <c r="G516" s="151" t="s">
        <v>1770</v>
      </c>
      <c r="H516" s="152" t="s">
        <v>1781</v>
      </c>
      <c r="I516" s="28"/>
      <c r="J516" s="161"/>
      <c r="K516" s="175"/>
      <c r="L516" s="175"/>
      <c r="M516" s="176"/>
      <c r="N516" s="175"/>
      <c r="O516" s="175"/>
      <c r="P516" s="176"/>
      <c r="Q516" s="177"/>
      <c r="R516" s="175"/>
      <c r="S516" s="176"/>
      <c r="T516" s="175"/>
      <c r="U516" s="175"/>
      <c r="V516" s="176"/>
      <c r="W516" s="20">
        <v>1</v>
      </c>
      <c r="X516" s="20" t="s">
        <v>1774</v>
      </c>
      <c r="Y516" s="117"/>
      <c r="Z516" s="117"/>
      <c r="AA516" s="117"/>
      <c r="AB516" s="117"/>
    </row>
    <row r="517" spans="1:28" ht="15.75" customHeight="1">
      <c r="A517" s="5">
        <v>456</v>
      </c>
      <c r="B517" s="5" t="s">
        <v>234</v>
      </c>
      <c r="C517" s="5"/>
      <c r="D517" s="8"/>
      <c r="E517" s="27" t="s">
        <v>648</v>
      </c>
      <c r="F517" s="27">
        <f t="shared" si="36"/>
        <v>24</v>
      </c>
      <c r="G517" s="134"/>
      <c r="H517" s="143"/>
      <c r="I517" s="37"/>
      <c r="J517" s="57"/>
      <c r="K517" s="169"/>
      <c r="L517" s="169"/>
      <c r="M517" s="170"/>
      <c r="N517" s="169"/>
      <c r="O517" s="169"/>
      <c r="P517" s="170"/>
      <c r="Q517" s="171"/>
      <c r="R517" s="169"/>
      <c r="S517" s="170"/>
      <c r="T517" s="169"/>
      <c r="U517" s="169"/>
      <c r="V517" s="170"/>
    </row>
    <row r="518" spans="1:28" ht="15.75" customHeight="1">
      <c r="A518" s="5">
        <v>456</v>
      </c>
      <c r="B518" s="5" t="str">
        <f>B517</f>
        <v>SR</v>
      </c>
      <c r="C518" s="5" t="s">
        <v>649</v>
      </c>
      <c r="D518" s="8"/>
      <c r="E518" s="27" t="s">
        <v>650</v>
      </c>
      <c r="F518" s="27">
        <f t="shared" si="36"/>
        <v>26</v>
      </c>
      <c r="G518" s="134"/>
      <c r="H518" s="143"/>
      <c r="I518" s="37"/>
      <c r="J518" s="57"/>
      <c r="K518" s="169"/>
      <c r="L518" s="169"/>
      <c r="M518" s="170"/>
      <c r="N518" s="169"/>
      <c r="O518" s="169"/>
      <c r="P518" s="170"/>
      <c r="Q518" s="171"/>
      <c r="R518" s="169"/>
      <c r="S518" s="170"/>
      <c r="T518" s="169"/>
      <c r="U518" s="169"/>
      <c r="V518" s="170"/>
    </row>
    <row r="519" spans="1:28" ht="15.75" customHeight="1">
      <c r="A519" s="5">
        <v>456</v>
      </c>
      <c r="B519" s="5" t="str">
        <f>B518</f>
        <v>SR</v>
      </c>
      <c r="C519" s="5" t="str">
        <f>C518</f>
        <v>ZS</v>
      </c>
      <c r="D519" s="8" t="s">
        <v>218</v>
      </c>
      <c r="E519" s="27" t="s">
        <v>558</v>
      </c>
      <c r="F519" s="27">
        <f t="shared" si="36"/>
        <v>8</v>
      </c>
      <c r="G519" s="134"/>
      <c r="H519" s="143"/>
      <c r="I519" s="37"/>
      <c r="J519" s="57"/>
      <c r="K519" s="169"/>
      <c r="L519" s="169"/>
      <c r="M519" s="170"/>
      <c r="N519" s="169"/>
      <c r="O519" s="169"/>
      <c r="P519" s="170"/>
      <c r="Q519" s="171"/>
      <c r="R519" s="169"/>
      <c r="S519" s="170"/>
      <c r="T519" s="169"/>
      <c r="U519" s="169"/>
      <c r="V519" s="170"/>
    </row>
    <row r="520" spans="1:28" s="14" customFormat="1" ht="15.75" customHeight="1">
      <c r="A520" s="5">
        <v>456</v>
      </c>
      <c r="B520" s="5" t="s">
        <v>247</v>
      </c>
      <c r="C520" s="5"/>
      <c r="D520" s="8"/>
      <c r="E520" s="27" t="s">
        <v>246</v>
      </c>
      <c r="F520" s="27">
        <f t="shared" si="36"/>
        <v>13</v>
      </c>
      <c r="G520" s="134"/>
      <c r="H520" s="144"/>
      <c r="I520" s="37"/>
      <c r="J520" s="57"/>
      <c r="K520" s="169"/>
      <c r="L520" s="169"/>
      <c r="M520" s="170"/>
      <c r="N520" s="169"/>
      <c r="O520" s="169"/>
      <c r="P520" s="170"/>
      <c r="Q520" s="172" t="s">
        <v>1297</v>
      </c>
      <c r="R520" s="169" t="s">
        <v>2</v>
      </c>
      <c r="S520" s="170" t="s">
        <v>1164</v>
      </c>
      <c r="T520" s="169"/>
      <c r="U520" s="169"/>
      <c r="V520" s="170"/>
      <c r="W520" s="117"/>
      <c r="X520" s="117"/>
      <c r="Y520" s="117"/>
      <c r="Z520" s="117"/>
      <c r="AA520" s="117"/>
      <c r="AB520" s="117"/>
    </row>
    <row r="521" spans="1:28" ht="15.75" customHeight="1">
      <c r="A521" s="5">
        <v>456</v>
      </c>
      <c r="B521" s="5" t="str">
        <f>B520</f>
        <v>GW</v>
      </c>
      <c r="C521" s="5" t="s">
        <v>653</v>
      </c>
      <c r="D521" s="8"/>
      <c r="E521" s="27" t="s">
        <v>654</v>
      </c>
      <c r="F521" s="27">
        <f t="shared" si="36"/>
        <v>15</v>
      </c>
      <c r="G521" s="134"/>
      <c r="H521" s="143"/>
      <c r="I521" s="37"/>
      <c r="J521" s="57"/>
      <c r="K521" s="169"/>
      <c r="L521" s="169"/>
      <c r="M521" s="170"/>
      <c r="N521" s="169"/>
      <c r="O521" s="169"/>
      <c r="P521" s="170"/>
      <c r="Q521" s="171"/>
      <c r="R521" s="169"/>
      <c r="S521" s="170"/>
      <c r="T521" s="169"/>
      <c r="U521" s="169"/>
      <c r="V521" s="170"/>
    </row>
    <row r="522" spans="1:28" s="14" customFormat="1" ht="15.75" customHeight="1">
      <c r="A522" s="5">
        <v>456</v>
      </c>
      <c r="B522" s="5" t="s">
        <v>247</v>
      </c>
      <c r="C522" s="5" t="s">
        <v>653</v>
      </c>
      <c r="D522" s="8" t="s">
        <v>247</v>
      </c>
      <c r="E522" s="27" t="s">
        <v>1680</v>
      </c>
      <c r="F522" s="27">
        <f t="shared" si="36"/>
        <v>10</v>
      </c>
      <c r="G522" s="134" t="s">
        <v>1683</v>
      </c>
      <c r="H522" s="143" t="s">
        <v>1684</v>
      </c>
      <c r="I522" s="37"/>
      <c r="J522" s="57"/>
      <c r="K522" s="169"/>
      <c r="L522" s="169"/>
      <c r="M522" s="170"/>
      <c r="N522" s="169"/>
      <c r="O522" s="169"/>
      <c r="P522" s="170"/>
      <c r="Q522" s="172" t="s">
        <v>248</v>
      </c>
      <c r="R522" s="169" t="s">
        <v>1721</v>
      </c>
      <c r="S522" s="170" t="s">
        <v>1164</v>
      </c>
      <c r="T522" s="169"/>
      <c r="U522" s="169"/>
      <c r="V522" s="170"/>
      <c r="W522" s="117"/>
      <c r="X522" s="117"/>
      <c r="Y522" s="117"/>
      <c r="Z522" s="117"/>
      <c r="AA522" s="117"/>
      <c r="AB522" s="117"/>
    </row>
    <row r="523" spans="1:28" s="14" customFormat="1" ht="15.75" customHeight="1">
      <c r="A523" s="5">
        <v>456</v>
      </c>
      <c r="B523" s="5" t="s">
        <v>247</v>
      </c>
      <c r="C523" s="5" t="s">
        <v>653</v>
      </c>
      <c r="D523" s="8" t="s">
        <v>870</v>
      </c>
      <c r="E523" s="27" t="s">
        <v>1681</v>
      </c>
      <c r="F523" s="27">
        <f t="shared" si="36"/>
        <v>24</v>
      </c>
      <c r="G523" s="134" t="s">
        <v>1683</v>
      </c>
      <c r="H523" s="143" t="s">
        <v>1684</v>
      </c>
      <c r="I523" s="37"/>
      <c r="J523" s="57"/>
      <c r="K523" s="169"/>
      <c r="L523" s="169"/>
      <c r="M523" s="170"/>
      <c r="N523" s="169"/>
      <c r="O523" s="169"/>
      <c r="P523" s="170"/>
      <c r="Q523" s="171" t="s">
        <v>1688</v>
      </c>
      <c r="R523" s="169" t="s">
        <v>1689</v>
      </c>
      <c r="S523" s="170" t="s">
        <v>1164</v>
      </c>
      <c r="T523" s="169"/>
      <c r="U523" s="169"/>
      <c r="V523" s="170"/>
      <c r="W523" s="117"/>
      <c r="X523" s="117"/>
      <c r="Y523" s="117"/>
      <c r="Z523" s="117"/>
      <c r="AA523" s="117"/>
      <c r="AB523" s="117"/>
    </row>
    <row r="524" spans="1:28" s="14" customFormat="1" ht="15.75" customHeight="1">
      <c r="A524" s="5">
        <v>456</v>
      </c>
      <c r="B524" s="5" t="s">
        <v>247</v>
      </c>
      <c r="C524" s="5" t="s">
        <v>653</v>
      </c>
      <c r="D524" s="8" t="s">
        <v>869</v>
      </c>
      <c r="E524" s="27" t="s">
        <v>1682</v>
      </c>
      <c r="F524" s="27">
        <f t="shared" si="36"/>
        <v>27</v>
      </c>
      <c r="G524" s="134" t="s">
        <v>1683</v>
      </c>
      <c r="H524" s="143" t="s">
        <v>1684</v>
      </c>
      <c r="I524" s="37"/>
      <c r="J524" s="57"/>
      <c r="K524" s="169" t="s">
        <v>1686</v>
      </c>
      <c r="L524" s="169" t="s">
        <v>4</v>
      </c>
      <c r="M524" s="170" t="s">
        <v>1685</v>
      </c>
      <c r="N524" s="169"/>
      <c r="O524" s="169"/>
      <c r="P524" s="170"/>
      <c r="Q524" s="171" t="s">
        <v>1314</v>
      </c>
      <c r="R524" s="169" t="s">
        <v>1720</v>
      </c>
      <c r="S524" s="170" t="s">
        <v>1164</v>
      </c>
      <c r="T524" s="169"/>
      <c r="U524" s="169"/>
      <c r="V524" s="170"/>
      <c r="W524" s="117"/>
      <c r="X524" s="117"/>
      <c r="Y524" s="117"/>
      <c r="Z524" s="117"/>
      <c r="AA524" s="117"/>
      <c r="AB524" s="117"/>
    </row>
    <row r="525" spans="1:28" ht="15.75" customHeight="1">
      <c r="A525" s="5">
        <v>456</v>
      </c>
      <c r="B525" s="5" t="str">
        <f>B521</f>
        <v>GW</v>
      </c>
      <c r="C525" s="5" t="str">
        <f>C521</f>
        <v>G0</v>
      </c>
      <c r="D525" s="8" t="s">
        <v>308</v>
      </c>
      <c r="E525" s="27" t="s">
        <v>1755</v>
      </c>
      <c r="F525" s="27">
        <f t="shared" si="36"/>
        <v>42</v>
      </c>
      <c r="G525" s="134" t="s">
        <v>892</v>
      </c>
      <c r="H525" s="143" t="s">
        <v>879</v>
      </c>
      <c r="I525" s="37" t="s">
        <v>1730</v>
      </c>
      <c r="J525" s="57"/>
      <c r="K525" s="169"/>
      <c r="L525" s="169"/>
      <c r="M525" s="170"/>
      <c r="N525" s="169"/>
      <c r="O525" s="169"/>
      <c r="P525" s="170"/>
      <c r="Q525" s="172" t="s">
        <v>248</v>
      </c>
      <c r="R525" s="169" t="s">
        <v>1722</v>
      </c>
      <c r="S525" s="170" t="s">
        <v>1164</v>
      </c>
      <c r="T525" s="169"/>
      <c r="U525" s="169"/>
      <c r="V525" s="170"/>
    </row>
    <row r="526" spans="1:28" ht="15.75" customHeight="1">
      <c r="A526" s="5">
        <v>456</v>
      </c>
      <c r="B526" s="5" t="s">
        <v>550</v>
      </c>
      <c r="C526" s="5"/>
      <c r="D526" s="8"/>
      <c r="E526" s="27" t="s">
        <v>655</v>
      </c>
      <c r="F526" s="27">
        <f t="shared" si="36"/>
        <v>19</v>
      </c>
      <c r="G526" s="134"/>
      <c r="H526" s="143"/>
      <c r="I526" s="37"/>
      <c r="J526" s="57"/>
      <c r="K526" s="169"/>
      <c r="L526" s="169"/>
      <c r="M526" s="170"/>
      <c r="N526" s="169"/>
      <c r="O526" s="169"/>
      <c r="P526" s="170"/>
      <c r="Q526" s="171"/>
      <c r="R526" s="169"/>
      <c r="S526" s="170"/>
      <c r="T526" s="169"/>
      <c r="U526" s="169"/>
      <c r="V526" s="170"/>
    </row>
    <row r="527" spans="1:28" ht="15.75" customHeight="1">
      <c r="A527" s="5">
        <v>456</v>
      </c>
      <c r="B527" s="5" t="str">
        <f>B526</f>
        <v>SF</v>
      </c>
      <c r="C527" s="5" t="s">
        <v>656</v>
      </c>
      <c r="D527" s="8"/>
      <c r="E527" s="27" t="s">
        <v>1448</v>
      </c>
      <c r="F527" s="27">
        <f t="shared" si="36"/>
        <v>27</v>
      </c>
      <c r="G527" s="134"/>
      <c r="H527" s="143"/>
      <c r="I527" s="37"/>
      <c r="J527" s="57"/>
      <c r="K527" s="169"/>
      <c r="L527" s="169"/>
      <c r="M527" s="170"/>
      <c r="N527" s="169"/>
      <c r="O527" s="169"/>
      <c r="P527" s="170"/>
      <c r="Q527" s="171"/>
      <c r="R527" s="169"/>
      <c r="S527" s="170"/>
      <c r="T527" s="169"/>
      <c r="U527" s="169"/>
      <c r="V527" s="170"/>
    </row>
    <row r="528" spans="1:28" ht="15.75" customHeight="1">
      <c r="A528" s="5">
        <v>456</v>
      </c>
      <c r="B528" s="5" t="str">
        <f>B527</f>
        <v>SF</v>
      </c>
      <c r="C528" s="5" t="s">
        <v>467</v>
      </c>
      <c r="D528" s="8"/>
      <c r="E528" s="27" t="s">
        <v>1361</v>
      </c>
      <c r="F528" s="27">
        <f t="shared" si="36"/>
        <v>29</v>
      </c>
      <c r="G528" s="134"/>
      <c r="H528" s="143"/>
      <c r="I528" s="37"/>
      <c r="J528" s="57"/>
      <c r="K528" s="169"/>
      <c r="L528" s="169"/>
      <c r="M528" s="170"/>
      <c r="N528" s="169"/>
      <c r="O528" s="169"/>
      <c r="P528" s="170"/>
      <c r="Q528" s="171"/>
      <c r="R528" s="169"/>
      <c r="S528" s="170"/>
      <c r="T528" s="169"/>
      <c r="U528" s="169"/>
      <c r="V528" s="170"/>
    </row>
    <row r="529" spans="1:28" ht="15.75" customHeight="1">
      <c r="A529" s="5">
        <v>456</v>
      </c>
      <c r="B529" s="5" t="s">
        <v>233</v>
      </c>
      <c r="C529" s="5"/>
      <c r="D529" s="8"/>
      <c r="E529" s="27" t="s">
        <v>244</v>
      </c>
      <c r="F529" s="27">
        <f t="shared" si="36"/>
        <v>22</v>
      </c>
      <c r="G529" s="134"/>
      <c r="H529" s="143"/>
      <c r="I529" s="37"/>
      <c r="J529" s="57"/>
      <c r="K529" s="169"/>
      <c r="L529" s="169"/>
      <c r="M529" s="170"/>
      <c r="N529" s="169" t="s">
        <v>243</v>
      </c>
      <c r="O529" s="169" t="s">
        <v>4</v>
      </c>
      <c r="P529" s="170" t="s">
        <v>1164</v>
      </c>
      <c r="Q529" s="171"/>
      <c r="R529" s="169"/>
      <c r="S529" s="170"/>
      <c r="T529" s="169"/>
      <c r="U529" s="169"/>
      <c r="V529" s="170"/>
    </row>
    <row r="530" spans="1:28" ht="15.75" customHeight="1">
      <c r="A530" s="5">
        <v>456</v>
      </c>
      <c r="B530" s="5" t="str">
        <f>B529</f>
        <v>ZK</v>
      </c>
      <c r="C530" s="5" t="s">
        <v>657</v>
      </c>
      <c r="D530" s="8"/>
      <c r="E530" s="27" t="s">
        <v>658</v>
      </c>
      <c r="F530" s="27">
        <f t="shared" si="36"/>
        <v>23</v>
      </c>
      <c r="G530" s="134"/>
      <c r="H530" s="143"/>
      <c r="I530" s="37"/>
      <c r="J530" s="57"/>
      <c r="K530" s="169"/>
      <c r="L530" s="169"/>
      <c r="M530" s="170"/>
      <c r="N530" s="169"/>
      <c r="O530" s="169"/>
      <c r="P530" s="170"/>
      <c r="Q530" s="171"/>
      <c r="R530" s="169"/>
      <c r="S530" s="170"/>
      <c r="T530" s="169"/>
      <c r="U530" s="169"/>
      <c r="V530" s="170"/>
    </row>
    <row r="531" spans="1:28" s="15" customFormat="1" ht="15.75" customHeight="1">
      <c r="A531" s="5">
        <v>456</v>
      </c>
      <c r="B531" s="5" t="str">
        <f>B530</f>
        <v>ZK</v>
      </c>
      <c r="C531" s="5" t="str">
        <f>C530</f>
        <v>ZZ</v>
      </c>
      <c r="D531" s="8" t="s">
        <v>407</v>
      </c>
      <c r="E531" s="27" t="s">
        <v>659</v>
      </c>
      <c r="F531" s="27">
        <f t="shared" si="36"/>
        <v>10</v>
      </c>
      <c r="G531" s="134"/>
      <c r="H531" s="143"/>
      <c r="I531" s="37" t="s">
        <v>1588</v>
      </c>
      <c r="J531" s="57"/>
      <c r="K531" s="169"/>
      <c r="L531" s="169"/>
      <c r="M531" s="170"/>
      <c r="N531" s="169"/>
      <c r="O531" s="169"/>
      <c r="P531" s="170"/>
      <c r="Q531" s="171"/>
      <c r="R531" s="169"/>
      <c r="S531" s="170"/>
      <c r="T531" s="169"/>
      <c r="U531" s="169"/>
      <c r="V531" s="170"/>
      <c r="W531" s="16"/>
      <c r="X531" s="16"/>
      <c r="Y531" s="16"/>
      <c r="Z531" s="16"/>
      <c r="AA531" s="16"/>
      <c r="AB531" s="16"/>
    </row>
    <row r="532" spans="1:28" ht="15.75" customHeight="1">
      <c r="A532" s="5">
        <v>456</v>
      </c>
      <c r="B532" s="5" t="str">
        <f>B531</f>
        <v>ZK</v>
      </c>
      <c r="C532" s="5" t="str">
        <f>C531</f>
        <v>ZZ</v>
      </c>
      <c r="D532" s="8" t="s">
        <v>660</v>
      </c>
      <c r="E532" s="27" t="s">
        <v>661</v>
      </c>
      <c r="F532" s="27">
        <f t="shared" si="36"/>
        <v>8</v>
      </c>
      <c r="G532" s="134"/>
      <c r="H532" s="143"/>
      <c r="I532" s="37"/>
      <c r="J532" s="57"/>
      <c r="K532" s="169"/>
      <c r="L532" s="169"/>
      <c r="M532" s="170"/>
      <c r="N532" s="169"/>
      <c r="O532" s="169"/>
      <c r="P532" s="170"/>
      <c r="Q532" s="171"/>
      <c r="R532" s="169"/>
      <c r="S532" s="170"/>
      <c r="T532" s="169"/>
      <c r="U532" s="169"/>
      <c r="V532" s="170"/>
    </row>
    <row r="533" spans="1:28" ht="15.75" customHeight="1">
      <c r="A533" s="5">
        <v>456</v>
      </c>
      <c r="B533" s="5" t="s">
        <v>173</v>
      </c>
      <c r="C533" s="5"/>
      <c r="D533" s="8"/>
      <c r="E533" s="27" t="s">
        <v>391</v>
      </c>
      <c r="F533" s="27">
        <f t="shared" si="36"/>
        <v>29</v>
      </c>
      <c r="G533" s="135" t="s">
        <v>843</v>
      </c>
      <c r="H533" s="135"/>
      <c r="I533" s="57" t="s">
        <v>1794</v>
      </c>
      <c r="J533" s="57"/>
      <c r="K533" s="182"/>
      <c r="L533" s="182"/>
      <c r="M533" s="170"/>
      <c r="N533" s="182" t="s">
        <v>249</v>
      </c>
      <c r="O533" s="182" t="s">
        <v>4</v>
      </c>
      <c r="P533" s="170"/>
      <c r="Q533" s="195" t="s">
        <v>109</v>
      </c>
      <c r="R533" s="182" t="s">
        <v>2</v>
      </c>
      <c r="S533" s="170" t="s">
        <v>1164</v>
      </c>
      <c r="T533" s="182"/>
      <c r="U533" s="182"/>
      <c r="V533" s="170"/>
    </row>
    <row r="534" spans="1:28" ht="15.75" customHeight="1">
      <c r="A534" s="63">
        <v>457</v>
      </c>
      <c r="B534" s="5"/>
      <c r="C534" s="5"/>
      <c r="D534" s="8"/>
      <c r="E534" s="71" t="s">
        <v>662</v>
      </c>
      <c r="F534" s="27">
        <f t="shared" si="36"/>
        <v>17</v>
      </c>
      <c r="G534" s="134"/>
      <c r="H534" s="143"/>
      <c r="I534" s="37"/>
      <c r="J534" s="57"/>
      <c r="K534" s="169"/>
      <c r="L534" s="169"/>
      <c r="M534" s="170"/>
      <c r="N534" s="169"/>
      <c r="O534" s="169"/>
      <c r="P534" s="170"/>
      <c r="Q534" s="171"/>
      <c r="R534" s="169"/>
      <c r="S534" s="170"/>
      <c r="T534" s="169"/>
      <c r="U534" s="169"/>
      <c r="V534" s="170"/>
    </row>
    <row r="535" spans="1:28" ht="15.75" customHeight="1">
      <c r="A535" s="5">
        <v>457</v>
      </c>
      <c r="B535" s="5" t="s">
        <v>663</v>
      </c>
      <c r="C535" s="5"/>
      <c r="D535" s="8"/>
      <c r="E535" s="27" t="s">
        <v>664</v>
      </c>
      <c r="F535" s="27">
        <f t="shared" si="36"/>
        <v>16</v>
      </c>
      <c r="G535" s="134" t="s">
        <v>1486</v>
      </c>
      <c r="H535" s="143" t="s">
        <v>1487</v>
      </c>
      <c r="I535" s="37"/>
      <c r="J535" s="57"/>
      <c r="K535" s="169"/>
      <c r="L535" s="169"/>
      <c r="M535" s="170"/>
      <c r="N535" s="169"/>
      <c r="O535" s="169"/>
      <c r="P535" s="170"/>
      <c r="Q535" s="171" t="s">
        <v>1615</v>
      </c>
      <c r="R535" s="169"/>
      <c r="S535" s="170" t="s">
        <v>1164</v>
      </c>
      <c r="T535" s="169"/>
      <c r="U535" s="169"/>
      <c r="V535" s="170"/>
    </row>
    <row r="536" spans="1:28" ht="15.75" customHeight="1">
      <c r="A536" s="5">
        <v>457</v>
      </c>
      <c r="B536" s="5" t="str">
        <f>B535</f>
        <v>IL</v>
      </c>
      <c r="C536" s="5" t="s">
        <v>665</v>
      </c>
      <c r="D536" s="8"/>
      <c r="E536" s="27" t="s">
        <v>666</v>
      </c>
      <c r="F536" s="27">
        <f t="shared" si="36"/>
        <v>12</v>
      </c>
      <c r="G536" s="134"/>
      <c r="H536" s="143"/>
      <c r="I536" s="37"/>
      <c r="J536" s="57"/>
      <c r="K536" s="169"/>
      <c r="L536" s="169"/>
      <c r="M536" s="170"/>
      <c r="N536" s="169"/>
      <c r="O536" s="169"/>
      <c r="P536" s="170"/>
      <c r="Q536" s="171"/>
      <c r="R536" s="169"/>
      <c r="S536" s="170"/>
      <c r="T536" s="169"/>
      <c r="U536" s="169"/>
      <c r="V536" s="170"/>
    </row>
    <row r="537" spans="1:28" ht="15.75" customHeight="1">
      <c r="A537" s="63">
        <v>459</v>
      </c>
      <c r="B537" s="5"/>
      <c r="C537" s="5"/>
      <c r="D537" s="8"/>
      <c r="E537" s="71" t="s">
        <v>1485</v>
      </c>
      <c r="F537" s="27">
        <f t="shared" si="36"/>
        <v>49</v>
      </c>
      <c r="G537" s="134" t="s">
        <v>1333</v>
      </c>
      <c r="H537" s="143" t="s">
        <v>1334</v>
      </c>
      <c r="I537" s="37" t="s">
        <v>1810</v>
      </c>
      <c r="J537" s="57"/>
      <c r="K537" s="169"/>
      <c r="L537" s="169"/>
      <c r="M537" s="170"/>
      <c r="N537" s="169"/>
      <c r="O537" s="169"/>
      <c r="P537" s="170"/>
      <c r="Q537" s="171"/>
      <c r="R537" s="169"/>
      <c r="S537" s="170"/>
      <c r="T537" s="169"/>
      <c r="U537" s="169"/>
      <c r="V537" s="170"/>
    </row>
    <row r="538" spans="1:28" ht="15.75" customHeight="1">
      <c r="A538" s="5">
        <v>459</v>
      </c>
      <c r="B538" s="5" t="s">
        <v>173</v>
      </c>
      <c r="C538" s="5"/>
      <c r="D538" s="8"/>
      <c r="E538" s="27" t="s">
        <v>391</v>
      </c>
      <c r="F538" s="27">
        <f t="shared" si="36"/>
        <v>29</v>
      </c>
      <c r="G538" s="134"/>
      <c r="H538" s="143"/>
      <c r="I538" s="37"/>
      <c r="J538" s="57"/>
      <c r="K538" s="169"/>
      <c r="L538" s="169"/>
      <c r="M538" s="170"/>
      <c r="N538" s="169"/>
      <c r="O538" s="169"/>
      <c r="P538" s="170"/>
      <c r="Q538" s="171"/>
      <c r="R538" s="169"/>
      <c r="S538" s="170"/>
      <c r="T538" s="169"/>
      <c r="U538" s="169"/>
      <c r="V538" s="170"/>
    </row>
    <row r="539" spans="1:28" ht="15.75" customHeight="1">
      <c r="A539" s="5">
        <v>459</v>
      </c>
      <c r="B539" s="5" t="str">
        <f>B538</f>
        <v>OZ</v>
      </c>
      <c r="C539" s="5" t="s">
        <v>173</v>
      </c>
      <c r="D539" s="8"/>
      <c r="E539" s="27" t="s">
        <v>379</v>
      </c>
      <c r="F539" s="27">
        <f t="shared" si="36"/>
        <v>34</v>
      </c>
      <c r="G539" s="134"/>
      <c r="H539" s="143"/>
      <c r="I539" s="37"/>
      <c r="J539" s="57"/>
      <c r="K539" s="169"/>
      <c r="L539" s="169"/>
      <c r="M539" s="170"/>
      <c r="N539" s="169"/>
      <c r="O539" s="169"/>
      <c r="P539" s="170"/>
      <c r="Q539" s="171"/>
      <c r="R539" s="169"/>
      <c r="S539" s="170"/>
      <c r="T539" s="169"/>
      <c r="U539" s="169"/>
      <c r="V539" s="170"/>
    </row>
    <row r="540" spans="1:28" ht="15.75" customHeight="1">
      <c r="A540" s="5">
        <v>459</v>
      </c>
      <c r="B540" s="5" t="str">
        <f>B539</f>
        <v>OZ</v>
      </c>
      <c r="C540" s="5" t="str">
        <f>C539</f>
        <v>OZ</v>
      </c>
      <c r="D540" s="8" t="s">
        <v>173</v>
      </c>
      <c r="E540" s="27" t="s">
        <v>463</v>
      </c>
      <c r="F540" s="27">
        <f t="shared" si="36"/>
        <v>28</v>
      </c>
      <c r="G540" s="134"/>
      <c r="H540" s="143"/>
      <c r="I540" s="37"/>
      <c r="J540" s="57"/>
      <c r="K540" s="169"/>
      <c r="L540" s="169"/>
      <c r="M540" s="170"/>
      <c r="N540" s="169"/>
      <c r="O540" s="169"/>
      <c r="P540" s="170"/>
      <c r="Q540" s="171"/>
      <c r="R540" s="169"/>
      <c r="S540" s="170"/>
      <c r="T540" s="169"/>
      <c r="U540" s="169"/>
      <c r="V540" s="170"/>
    </row>
    <row r="541" spans="1:28" ht="15.75" customHeight="1">
      <c r="A541" s="63">
        <v>461</v>
      </c>
      <c r="B541" s="5"/>
      <c r="C541" s="5"/>
      <c r="D541" s="8"/>
      <c r="E541" s="71" t="s">
        <v>53</v>
      </c>
      <c r="F541" s="27">
        <f t="shared" si="36"/>
        <v>14</v>
      </c>
      <c r="G541" s="134"/>
      <c r="H541" s="143"/>
      <c r="I541" s="37"/>
      <c r="J541" s="57"/>
      <c r="K541" s="169"/>
      <c r="L541" s="169"/>
      <c r="M541" s="170"/>
      <c r="N541" s="169"/>
      <c r="O541" s="169"/>
      <c r="P541" s="170"/>
      <c r="Q541" s="171"/>
      <c r="R541" s="169"/>
      <c r="S541" s="170"/>
      <c r="T541" s="169"/>
      <c r="U541" s="169"/>
      <c r="V541" s="170"/>
    </row>
    <row r="542" spans="1:28" ht="15.75" customHeight="1">
      <c r="A542" s="5">
        <v>461</v>
      </c>
      <c r="B542" s="5" t="s">
        <v>251</v>
      </c>
      <c r="C542" s="5"/>
      <c r="D542" s="8"/>
      <c r="E542" s="27" t="s">
        <v>250</v>
      </c>
      <c r="F542" s="27">
        <f t="shared" si="36"/>
        <v>15</v>
      </c>
      <c r="G542" s="134"/>
      <c r="H542" s="143"/>
      <c r="I542" s="37"/>
      <c r="J542" s="57"/>
      <c r="K542" s="169" t="s">
        <v>1192</v>
      </c>
      <c r="L542" s="169" t="s">
        <v>4</v>
      </c>
      <c r="M542" s="170" t="s">
        <v>25</v>
      </c>
      <c r="N542" s="169" t="s">
        <v>252</v>
      </c>
      <c r="O542" s="169" t="s">
        <v>253</v>
      </c>
      <c r="P542" s="170" t="s">
        <v>1164</v>
      </c>
      <c r="Q542" s="171"/>
      <c r="R542" s="169"/>
      <c r="S542" s="170"/>
      <c r="T542" s="169" t="s">
        <v>1800</v>
      </c>
      <c r="U542" s="169"/>
      <c r="V542" s="170" t="s">
        <v>1164</v>
      </c>
      <c r="W542" s="20">
        <v>1</v>
      </c>
      <c r="X542" s="20" t="s">
        <v>1818</v>
      </c>
    </row>
    <row r="543" spans="1:28" s="14" customFormat="1" ht="15.75" customHeight="1">
      <c r="A543" s="5">
        <v>461</v>
      </c>
      <c r="B543" s="5" t="str">
        <f t="shared" ref="B543:B550" si="44">B542</f>
        <v>PL</v>
      </c>
      <c r="C543" s="5" t="s">
        <v>259</v>
      </c>
      <c r="D543" s="8"/>
      <c r="E543" s="27" t="s">
        <v>667</v>
      </c>
      <c r="F543" s="27">
        <f t="shared" si="36"/>
        <v>11</v>
      </c>
      <c r="G543" s="134"/>
      <c r="H543" s="143"/>
      <c r="I543" s="37"/>
      <c r="J543" s="57"/>
      <c r="K543" s="169"/>
      <c r="L543" s="169"/>
      <c r="M543" s="170"/>
      <c r="N543" s="169"/>
      <c r="O543" s="169"/>
      <c r="P543" s="170"/>
      <c r="Q543" s="171"/>
      <c r="R543" s="169"/>
      <c r="S543" s="170"/>
      <c r="T543" s="169"/>
      <c r="U543" s="169"/>
      <c r="V543" s="170"/>
      <c r="W543" s="117"/>
      <c r="X543" s="117"/>
      <c r="Y543" s="117"/>
      <c r="Z543" s="117"/>
      <c r="AA543" s="117"/>
      <c r="AB543" s="117"/>
    </row>
    <row r="544" spans="1:28" ht="15.75" customHeight="1">
      <c r="A544" s="5">
        <v>461</v>
      </c>
      <c r="B544" s="5" t="str">
        <f t="shared" si="44"/>
        <v>PL</v>
      </c>
      <c r="C544" s="5" t="s">
        <v>292</v>
      </c>
      <c r="D544" s="8"/>
      <c r="E544" s="27" t="s">
        <v>668</v>
      </c>
      <c r="F544" s="27">
        <f t="shared" si="36"/>
        <v>21</v>
      </c>
      <c r="G544" s="134"/>
      <c r="H544" s="143"/>
      <c r="I544" s="37"/>
      <c r="J544" s="57"/>
      <c r="K544" s="169"/>
      <c r="L544" s="169"/>
      <c r="M544" s="170"/>
      <c r="N544" s="169"/>
      <c r="O544" s="169"/>
      <c r="P544" s="170"/>
      <c r="Q544" s="171"/>
      <c r="R544" s="169"/>
      <c r="S544" s="170"/>
      <c r="T544" s="169"/>
      <c r="U544" s="169"/>
      <c r="V544" s="170"/>
    </row>
    <row r="545" spans="1:28" ht="15.75" customHeight="1">
      <c r="A545" s="5">
        <v>461</v>
      </c>
      <c r="B545" s="5" t="str">
        <f t="shared" si="44"/>
        <v>PL</v>
      </c>
      <c r="C545" s="5" t="s">
        <v>431</v>
      </c>
      <c r="D545" s="8"/>
      <c r="E545" s="27" t="s">
        <v>874</v>
      </c>
      <c r="F545" s="27">
        <f t="shared" si="36"/>
        <v>14</v>
      </c>
      <c r="G545" s="134" t="s">
        <v>875</v>
      </c>
      <c r="H545" s="144" t="s">
        <v>876</v>
      </c>
      <c r="I545" s="37"/>
      <c r="J545" s="57"/>
      <c r="K545" s="169"/>
      <c r="L545" s="169"/>
      <c r="M545" s="170"/>
      <c r="N545" s="169"/>
      <c r="O545" s="169"/>
      <c r="P545" s="170"/>
      <c r="Q545" s="171"/>
      <c r="R545" s="169"/>
      <c r="S545" s="170"/>
      <c r="T545" s="169"/>
      <c r="U545" s="169"/>
      <c r="V545" s="170"/>
    </row>
    <row r="546" spans="1:28" ht="15.75" customHeight="1">
      <c r="A546" s="5">
        <v>461</v>
      </c>
      <c r="B546" s="5" t="str">
        <f t="shared" si="44"/>
        <v>PL</v>
      </c>
      <c r="C546" s="5" t="s">
        <v>669</v>
      </c>
      <c r="D546" s="8"/>
      <c r="E546" s="27" t="s">
        <v>670</v>
      </c>
      <c r="F546" s="27">
        <f t="shared" si="36"/>
        <v>8</v>
      </c>
      <c r="G546" s="134"/>
      <c r="H546" s="143"/>
      <c r="I546" s="37"/>
      <c r="J546" s="57"/>
      <c r="K546" s="169"/>
      <c r="L546" s="169"/>
      <c r="M546" s="170"/>
      <c r="N546" s="169"/>
      <c r="O546" s="169"/>
      <c r="P546" s="170"/>
      <c r="Q546" s="171"/>
      <c r="R546" s="169"/>
      <c r="S546" s="170"/>
      <c r="T546" s="169"/>
      <c r="U546" s="169"/>
      <c r="V546" s="170"/>
    </row>
    <row r="547" spans="1:28" ht="15.75" customHeight="1">
      <c r="A547" s="5">
        <v>461</v>
      </c>
      <c r="B547" s="5" t="str">
        <f t="shared" si="44"/>
        <v>PL</v>
      </c>
      <c r="C547" s="5" t="s">
        <v>422</v>
      </c>
      <c r="D547" s="8"/>
      <c r="E547" s="27" t="s">
        <v>423</v>
      </c>
      <c r="F547" s="27">
        <f t="shared" si="36"/>
        <v>13</v>
      </c>
      <c r="G547" s="134"/>
      <c r="H547" s="143"/>
      <c r="I547" s="37"/>
      <c r="J547" s="57"/>
      <c r="K547" s="169"/>
      <c r="L547" s="169"/>
      <c r="M547" s="170"/>
      <c r="N547" s="169"/>
      <c r="O547" s="169"/>
      <c r="P547" s="170"/>
      <c r="Q547" s="171"/>
      <c r="R547" s="169"/>
      <c r="S547" s="170"/>
      <c r="T547" s="169"/>
      <c r="U547" s="169"/>
      <c r="V547" s="170"/>
    </row>
    <row r="548" spans="1:28" s="14" customFormat="1" ht="15.75" customHeight="1">
      <c r="A548" s="5">
        <v>461</v>
      </c>
      <c r="B548" s="5" t="str">
        <f t="shared" si="44"/>
        <v>PL</v>
      </c>
      <c r="C548" s="5" t="s">
        <v>607</v>
      </c>
      <c r="D548" s="8"/>
      <c r="E548" s="27" t="s">
        <v>671</v>
      </c>
      <c r="F548" s="27">
        <f t="shared" si="36"/>
        <v>22</v>
      </c>
      <c r="G548" s="134"/>
      <c r="H548" s="143"/>
      <c r="I548" s="37"/>
      <c r="J548" s="57"/>
      <c r="K548" s="169"/>
      <c r="L548" s="169"/>
      <c r="M548" s="170"/>
      <c r="N548" s="169"/>
      <c r="O548" s="169"/>
      <c r="P548" s="170"/>
      <c r="Q548" s="171"/>
      <c r="R548" s="169"/>
      <c r="S548" s="170"/>
      <c r="T548" s="169"/>
      <c r="U548" s="169"/>
      <c r="V548" s="170"/>
      <c r="W548" s="117"/>
      <c r="X548" s="117"/>
      <c r="Y548" s="117"/>
      <c r="Z548" s="117"/>
      <c r="AA548" s="117"/>
      <c r="AB548" s="117"/>
    </row>
    <row r="549" spans="1:28" ht="15.75" customHeight="1">
      <c r="A549" s="5">
        <v>461</v>
      </c>
      <c r="B549" s="5" t="str">
        <f t="shared" si="44"/>
        <v>PL</v>
      </c>
      <c r="C549" s="5" t="str">
        <f>C548</f>
        <v>SV</v>
      </c>
      <c r="D549" s="8" t="s">
        <v>649</v>
      </c>
      <c r="E549" s="27" t="s">
        <v>672</v>
      </c>
      <c r="F549" s="27">
        <f t="shared" si="36"/>
        <v>21</v>
      </c>
      <c r="G549" s="134" t="s">
        <v>1243</v>
      </c>
      <c r="H549" s="143" t="s">
        <v>1244</v>
      </c>
      <c r="I549" s="37"/>
      <c r="J549" s="57"/>
      <c r="K549" s="169"/>
      <c r="L549" s="169"/>
      <c r="M549" s="170"/>
      <c r="N549" s="169"/>
      <c r="O549" s="169"/>
      <c r="P549" s="170"/>
      <c r="Q549" s="171" t="s">
        <v>1251</v>
      </c>
      <c r="R549" s="169" t="s">
        <v>1242</v>
      </c>
      <c r="S549" s="170" t="s">
        <v>1164</v>
      </c>
      <c r="T549" s="169"/>
      <c r="U549" s="169"/>
      <c r="V549" s="170"/>
    </row>
    <row r="550" spans="1:28" ht="15.75" customHeight="1">
      <c r="A550" s="5">
        <v>461</v>
      </c>
      <c r="B550" s="5" t="str">
        <f t="shared" si="44"/>
        <v>PL</v>
      </c>
      <c r="C550" s="5" t="str">
        <f>C549</f>
        <v>SV</v>
      </c>
      <c r="D550" s="8" t="s">
        <v>173</v>
      </c>
      <c r="E550" s="27" t="s">
        <v>463</v>
      </c>
      <c r="F550" s="27">
        <f t="shared" ref="F550:F613" si="45">LEN(E550)</f>
        <v>28</v>
      </c>
      <c r="G550" s="134" t="s">
        <v>884</v>
      </c>
      <c r="H550" s="143" t="s">
        <v>839</v>
      </c>
      <c r="I550" s="37"/>
      <c r="J550" s="57"/>
      <c r="K550" s="169"/>
      <c r="L550" s="169"/>
      <c r="M550" s="170"/>
      <c r="N550" s="169"/>
      <c r="O550" s="169"/>
      <c r="P550" s="170"/>
      <c r="Q550" s="171"/>
      <c r="R550" s="169"/>
      <c r="S550" s="170"/>
      <c r="T550" s="169"/>
      <c r="U550" s="169"/>
      <c r="V550" s="170"/>
    </row>
    <row r="551" spans="1:28" ht="15.75" customHeight="1">
      <c r="A551" s="5">
        <v>461</v>
      </c>
      <c r="B551" s="5" t="s">
        <v>254</v>
      </c>
      <c r="C551" s="5"/>
      <c r="D551" s="8"/>
      <c r="E551" s="27" t="s">
        <v>673</v>
      </c>
      <c r="F551" s="27">
        <f t="shared" si="45"/>
        <v>12</v>
      </c>
      <c r="G551" s="134"/>
      <c r="H551" s="143"/>
      <c r="I551" s="37"/>
      <c r="J551" s="57"/>
      <c r="K551" s="169" t="s">
        <v>1192</v>
      </c>
      <c r="L551" s="169" t="s">
        <v>4</v>
      </c>
      <c r="M551" s="170" t="s">
        <v>25</v>
      </c>
      <c r="N551" s="169" t="s">
        <v>252</v>
      </c>
      <c r="O551" s="169" t="s">
        <v>253</v>
      </c>
      <c r="P551" s="170" t="s">
        <v>1164</v>
      </c>
      <c r="Q551" s="171"/>
      <c r="R551" s="169"/>
      <c r="S551" s="170"/>
      <c r="T551" s="169" t="s">
        <v>1800</v>
      </c>
      <c r="U551" s="169"/>
      <c r="V551" s="170" t="s">
        <v>1164</v>
      </c>
      <c r="W551" s="20">
        <v>1</v>
      </c>
      <c r="X551" s="20" t="s">
        <v>1818</v>
      </c>
    </row>
    <row r="552" spans="1:28" s="14" customFormat="1" ht="15.75" customHeight="1">
      <c r="A552" s="5">
        <v>461</v>
      </c>
      <c r="B552" s="5" t="str">
        <f t="shared" ref="B552:B558" si="46">B551</f>
        <v>LT</v>
      </c>
      <c r="C552" s="5" t="s">
        <v>259</v>
      </c>
      <c r="D552" s="8"/>
      <c r="E552" s="27" t="s">
        <v>667</v>
      </c>
      <c r="F552" s="27">
        <f t="shared" si="45"/>
        <v>11</v>
      </c>
      <c r="G552" s="134"/>
      <c r="H552" s="143"/>
      <c r="I552" s="37"/>
      <c r="J552" s="57"/>
      <c r="K552" s="169"/>
      <c r="L552" s="169"/>
      <c r="M552" s="170"/>
      <c r="N552" s="169"/>
      <c r="O552" s="169"/>
      <c r="P552" s="170"/>
      <c r="Q552" s="171"/>
      <c r="R552" s="169"/>
      <c r="S552" s="170"/>
      <c r="T552" s="169"/>
      <c r="U552" s="169"/>
      <c r="V552" s="170"/>
      <c r="W552" s="117"/>
      <c r="X552" s="117"/>
      <c r="Y552" s="117"/>
      <c r="Z552" s="117"/>
      <c r="AA552" s="117"/>
      <c r="AB552" s="117"/>
    </row>
    <row r="553" spans="1:28" s="14" customFormat="1" ht="15.75" customHeight="1">
      <c r="A553" s="5">
        <v>461</v>
      </c>
      <c r="B553" s="5" t="str">
        <f t="shared" si="46"/>
        <v>LT</v>
      </c>
      <c r="C553" s="5" t="s">
        <v>292</v>
      </c>
      <c r="D553" s="8"/>
      <c r="E553" s="27" t="s">
        <v>668</v>
      </c>
      <c r="F553" s="27">
        <f t="shared" si="45"/>
        <v>21</v>
      </c>
      <c r="G553" s="134"/>
      <c r="H553" s="143"/>
      <c r="I553" s="37"/>
      <c r="J553" s="57"/>
      <c r="K553" s="169"/>
      <c r="L553" s="169"/>
      <c r="M553" s="170"/>
      <c r="N553" s="169"/>
      <c r="O553" s="169"/>
      <c r="P553" s="170"/>
      <c r="Q553" s="171"/>
      <c r="R553" s="169"/>
      <c r="S553" s="170"/>
      <c r="T553" s="169"/>
      <c r="U553" s="169"/>
      <c r="V553" s="170"/>
      <c r="W553" s="117"/>
      <c r="X553" s="117"/>
      <c r="Y553" s="117"/>
      <c r="Z553" s="117"/>
      <c r="AA553" s="117"/>
      <c r="AB553" s="117"/>
    </row>
    <row r="554" spans="1:28" ht="15.75" customHeight="1">
      <c r="A554" s="5">
        <v>461</v>
      </c>
      <c r="B554" s="5" t="str">
        <f t="shared" si="46"/>
        <v>LT</v>
      </c>
      <c r="C554" s="5" t="s">
        <v>431</v>
      </c>
      <c r="D554" s="8"/>
      <c r="E554" s="27" t="s">
        <v>874</v>
      </c>
      <c r="F554" s="27">
        <f t="shared" si="45"/>
        <v>14</v>
      </c>
      <c r="G554" s="134" t="s">
        <v>908</v>
      </c>
      <c r="H554" s="144" t="s">
        <v>891</v>
      </c>
      <c r="I554" s="37"/>
      <c r="J554" s="57"/>
      <c r="K554" s="169"/>
      <c r="L554" s="169"/>
      <c r="M554" s="170"/>
      <c r="N554" s="169"/>
      <c r="O554" s="169"/>
      <c r="P554" s="170"/>
      <c r="Q554" s="171"/>
      <c r="R554" s="169"/>
      <c r="S554" s="170"/>
      <c r="T554" s="169"/>
      <c r="U554" s="169"/>
      <c r="V554" s="170"/>
    </row>
    <row r="555" spans="1:28" ht="15.75" customHeight="1">
      <c r="A555" s="5">
        <v>461</v>
      </c>
      <c r="B555" s="5" t="str">
        <f t="shared" si="46"/>
        <v>LT</v>
      </c>
      <c r="C555" s="5" t="s">
        <v>877</v>
      </c>
      <c r="D555" s="8"/>
      <c r="E555" s="27" t="s">
        <v>878</v>
      </c>
      <c r="F555" s="27">
        <f t="shared" si="45"/>
        <v>27</v>
      </c>
      <c r="G555" s="134" t="s">
        <v>875</v>
      </c>
      <c r="H555" s="144" t="s">
        <v>876</v>
      </c>
      <c r="I555" s="37"/>
      <c r="J555" s="57"/>
      <c r="K555" s="169"/>
      <c r="L555" s="169"/>
      <c r="M555" s="170"/>
      <c r="N555" s="169"/>
      <c r="O555" s="169"/>
      <c r="P555" s="170"/>
      <c r="Q555" s="171"/>
      <c r="R555" s="169"/>
      <c r="S555" s="170"/>
      <c r="T555" s="169"/>
      <c r="U555" s="169"/>
      <c r="V555" s="170"/>
    </row>
    <row r="556" spans="1:28" ht="15.75" customHeight="1">
      <c r="A556" s="5">
        <v>461</v>
      </c>
      <c r="B556" s="5" t="str">
        <f t="shared" si="46"/>
        <v>LT</v>
      </c>
      <c r="C556" s="5" t="s">
        <v>669</v>
      </c>
      <c r="D556" s="8"/>
      <c r="E556" s="27" t="s">
        <v>670</v>
      </c>
      <c r="F556" s="27">
        <f t="shared" si="45"/>
        <v>8</v>
      </c>
      <c r="G556" s="134"/>
      <c r="H556" s="143"/>
      <c r="I556" s="37"/>
      <c r="J556" s="57"/>
      <c r="K556" s="169"/>
      <c r="L556" s="169"/>
      <c r="M556" s="170"/>
      <c r="N556" s="169"/>
      <c r="O556" s="169"/>
      <c r="P556" s="170"/>
      <c r="Q556" s="171"/>
      <c r="R556" s="169"/>
      <c r="S556" s="170"/>
      <c r="T556" s="169"/>
      <c r="U556" s="169"/>
      <c r="V556" s="170"/>
    </row>
    <row r="557" spans="1:28" ht="15.75" customHeight="1">
      <c r="A557" s="5">
        <v>461</v>
      </c>
      <c r="B557" s="5" t="str">
        <f t="shared" si="46"/>
        <v>LT</v>
      </c>
      <c r="C557" s="5" t="s">
        <v>422</v>
      </c>
      <c r="D557" s="8"/>
      <c r="E557" s="27" t="s">
        <v>423</v>
      </c>
      <c r="F557" s="27">
        <f t="shared" si="45"/>
        <v>13</v>
      </c>
      <c r="G557" s="134"/>
      <c r="H557" s="143"/>
      <c r="I557" s="37"/>
      <c r="J557" s="57"/>
      <c r="K557" s="169"/>
      <c r="L557" s="169"/>
      <c r="M557" s="170"/>
      <c r="N557" s="169"/>
      <c r="O557" s="169"/>
      <c r="P557" s="170"/>
      <c r="Q557" s="171"/>
      <c r="R557" s="169"/>
      <c r="S557" s="170"/>
      <c r="T557" s="169"/>
      <c r="U557" s="169"/>
      <c r="V557" s="170"/>
    </row>
    <row r="558" spans="1:28" ht="15.75" customHeight="1">
      <c r="A558" s="5">
        <v>461</v>
      </c>
      <c r="B558" s="5" t="str">
        <f t="shared" si="46"/>
        <v>LT</v>
      </c>
      <c r="C558" s="5" t="s">
        <v>607</v>
      </c>
      <c r="D558" s="8"/>
      <c r="E558" s="27" t="s">
        <v>671</v>
      </c>
      <c r="F558" s="27">
        <f t="shared" si="45"/>
        <v>22</v>
      </c>
      <c r="G558" s="134"/>
      <c r="H558" s="143"/>
      <c r="I558" s="37"/>
      <c r="J558" s="57"/>
      <c r="K558" s="169"/>
      <c r="L558" s="169"/>
      <c r="M558" s="170"/>
      <c r="N558" s="169"/>
      <c r="O558" s="169"/>
      <c r="P558" s="170"/>
      <c r="Q558" s="171"/>
      <c r="R558" s="169"/>
      <c r="S558" s="170"/>
      <c r="T558" s="169"/>
      <c r="U558" s="169"/>
      <c r="V558" s="170"/>
    </row>
    <row r="559" spans="1:28" ht="15.75" customHeight="1">
      <c r="A559" s="5">
        <v>461</v>
      </c>
      <c r="B559" s="5" t="s">
        <v>256</v>
      </c>
      <c r="C559" s="5"/>
      <c r="D559" s="8"/>
      <c r="E559" s="27" t="s">
        <v>255</v>
      </c>
      <c r="F559" s="27">
        <f t="shared" si="45"/>
        <v>17</v>
      </c>
      <c r="G559" s="134"/>
      <c r="H559" s="143"/>
      <c r="I559" s="37"/>
      <c r="J559" s="57"/>
      <c r="K559" s="169" t="s">
        <v>1192</v>
      </c>
      <c r="L559" s="169" t="s">
        <v>4</v>
      </c>
      <c r="M559" s="170" t="s">
        <v>25</v>
      </c>
      <c r="N559" s="169" t="s">
        <v>252</v>
      </c>
      <c r="O559" s="169" t="s">
        <v>253</v>
      </c>
      <c r="P559" s="170" t="s">
        <v>1164</v>
      </c>
      <c r="Q559" s="171"/>
      <c r="R559" s="169"/>
      <c r="S559" s="170"/>
      <c r="T559" s="169" t="s">
        <v>1800</v>
      </c>
      <c r="U559" s="169"/>
      <c r="V559" s="170" t="s">
        <v>1164</v>
      </c>
      <c r="W559" s="20">
        <v>1</v>
      </c>
      <c r="X559" s="20" t="s">
        <v>1818</v>
      </c>
    </row>
    <row r="560" spans="1:28" s="14" customFormat="1" ht="15.75" customHeight="1">
      <c r="A560" s="5">
        <v>461</v>
      </c>
      <c r="B560" s="5" t="str">
        <f t="shared" ref="B560:B565" si="47">B559</f>
        <v>AP</v>
      </c>
      <c r="C560" s="5" t="s">
        <v>259</v>
      </c>
      <c r="D560" s="8"/>
      <c r="E560" s="27" t="s">
        <v>667</v>
      </c>
      <c r="F560" s="27">
        <f t="shared" si="45"/>
        <v>11</v>
      </c>
      <c r="G560" s="134"/>
      <c r="H560" s="143"/>
      <c r="I560" s="37"/>
      <c r="J560" s="57"/>
      <c r="K560" s="169"/>
      <c r="L560" s="169"/>
      <c r="M560" s="170"/>
      <c r="N560" s="169"/>
      <c r="O560" s="169"/>
      <c r="P560" s="170"/>
      <c r="Q560" s="171"/>
      <c r="R560" s="169"/>
      <c r="S560" s="170"/>
      <c r="T560" s="169"/>
      <c r="U560" s="169"/>
      <c r="V560" s="170"/>
      <c r="W560" s="117"/>
      <c r="X560" s="117"/>
      <c r="Y560" s="117"/>
      <c r="Z560" s="117"/>
      <c r="AA560" s="117"/>
      <c r="AB560" s="117"/>
    </row>
    <row r="561" spans="1:28" ht="15.75" customHeight="1">
      <c r="A561" s="5">
        <v>461</v>
      </c>
      <c r="B561" s="5" t="str">
        <f t="shared" si="47"/>
        <v>AP</v>
      </c>
      <c r="C561" s="5" t="s">
        <v>292</v>
      </c>
      <c r="D561" s="8"/>
      <c r="E561" s="27" t="s">
        <v>668</v>
      </c>
      <c r="F561" s="27">
        <f t="shared" si="45"/>
        <v>21</v>
      </c>
      <c r="G561" s="134"/>
      <c r="H561" s="143"/>
      <c r="I561" s="37"/>
      <c r="J561" s="57"/>
      <c r="K561" s="169"/>
      <c r="L561" s="169"/>
      <c r="M561" s="170"/>
      <c r="N561" s="169"/>
      <c r="O561" s="169"/>
      <c r="P561" s="170"/>
      <c r="Q561" s="171"/>
      <c r="R561" s="169"/>
      <c r="S561" s="170"/>
      <c r="T561" s="169"/>
      <c r="U561" s="169"/>
      <c r="V561" s="170"/>
    </row>
    <row r="562" spans="1:28" ht="15.75" customHeight="1">
      <c r="A562" s="5">
        <v>461</v>
      </c>
      <c r="B562" s="5" t="str">
        <f t="shared" si="47"/>
        <v>AP</v>
      </c>
      <c r="C562" s="5" t="s">
        <v>877</v>
      </c>
      <c r="D562" s="8"/>
      <c r="E562" s="27" t="s">
        <v>878</v>
      </c>
      <c r="F562" s="27">
        <f t="shared" si="45"/>
        <v>27</v>
      </c>
      <c r="G562" s="134" t="s">
        <v>875</v>
      </c>
      <c r="H562" s="144" t="s">
        <v>876</v>
      </c>
      <c r="I562" s="37"/>
      <c r="J562" s="57"/>
      <c r="K562" s="169"/>
      <c r="L562" s="169"/>
      <c r="M562" s="170"/>
      <c r="N562" s="169"/>
      <c r="O562" s="169"/>
      <c r="P562" s="170"/>
      <c r="Q562" s="171"/>
      <c r="R562" s="169"/>
      <c r="S562" s="170"/>
      <c r="T562" s="169"/>
      <c r="U562" s="169"/>
      <c r="V562" s="170"/>
    </row>
    <row r="563" spans="1:28" ht="15.75" customHeight="1">
      <c r="A563" s="5">
        <v>461</v>
      </c>
      <c r="B563" s="5" t="str">
        <f t="shared" si="47"/>
        <v>AP</v>
      </c>
      <c r="C563" s="5" t="s">
        <v>669</v>
      </c>
      <c r="D563" s="8"/>
      <c r="E563" s="27" t="s">
        <v>670</v>
      </c>
      <c r="F563" s="27">
        <f t="shared" si="45"/>
        <v>8</v>
      </c>
      <c r="G563" s="134"/>
      <c r="H563" s="143"/>
      <c r="I563" s="37"/>
      <c r="J563" s="57"/>
      <c r="K563" s="169"/>
      <c r="L563" s="169"/>
      <c r="M563" s="170"/>
      <c r="N563" s="169"/>
      <c r="O563" s="169"/>
      <c r="P563" s="170"/>
      <c r="Q563" s="171"/>
      <c r="R563" s="169"/>
      <c r="S563" s="170"/>
      <c r="T563" s="169"/>
      <c r="U563" s="169"/>
      <c r="V563" s="170"/>
    </row>
    <row r="564" spans="1:28" ht="15.75" customHeight="1">
      <c r="A564" s="5">
        <v>461</v>
      </c>
      <c r="B564" s="5" t="str">
        <f t="shared" si="47"/>
        <v>AP</v>
      </c>
      <c r="C564" s="5" t="s">
        <v>607</v>
      </c>
      <c r="D564" s="8"/>
      <c r="E564" s="27" t="s">
        <v>671</v>
      </c>
      <c r="F564" s="27">
        <f t="shared" si="45"/>
        <v>22</v>
      </c>
      <c r="G564" s="134"/>
      <c r="H564" s="143"/>
      <c r="I564" s="37"/>
      <c r="J564" s="57"/>
      <c r="K564" s="169"/>
      <c r="L564" s="169"/>
      <c r="M564" s="170"/>
      <c r="N564" s="169"/>
      <c r="O564" s="169"/>
      <c r="P564" s="170"/>
      <c r="Q564" s="171"/>
      <c r="R564" s="169"/>
      <c r="S564" s="170"/>
      <c r="T564" s="169"/>
      <c r="U564" s="169"/>
      <c r="V564" s="170"/>
    </row>
    <row r="565" spans="1:28" ht="15.75" customHeight="1">
      <c r="A565" s="5">
        <v>461</v>
      </c>
      <c r="B565" s="5" t="str">
        <f t="shared" si="47"/>
        <v>AP</v>
      </c>
      <c r="C565" s="5" t="str">
        <f>C564</f>
        <v>SV</v>
      </c>
      <c r="D565" s="8" t="s">
        <v>649</v>
      </c>
      <c r="E565" s="27" t="s">
        <v>672</v>
      </c>
      <c r="F565" s="27">
        <f t="shared" si="45"/>
        <v>21</v>
      </c>
      <c r="G565" s="134"/>
      <c r="H565" s="143"/>
      <c r="I565" s="37"/>
      <c r="J565" s="57"/>
      <c r="K565" s="169"/>
      <c r="L565" s="169"/>
      <c r="M565" s="170"/>
      <c r="N565" s="169"/>
      <c r="O565" s="169"/>
      <c r="P565" s="170"/>
      <c r="Q565" s="171"/>
      <c r="R565" s="169"/>
      <c r="S565" s="170"/>
      <c r="T565" s="169"/>
      <c r="U565" s="169"/>
      <c r="V565" s="170"/>
    </row>
    <row r="566" spans="1:28" ht="15.75" customHeight="1">
      <c r="A566" s="5">
        <v>461</v>
      </c>
      <c r="B566" s="5" t="s">
        <v>235</v>
      </c>
      <c r="C566" s="5"/>
      <c r="D566" s="8"/>
      <c r="E566" s="27" t="s">
        <v>257</v>
      </c>
      <c r="F566" s="27">
        <f t="shared" si="45"/>
        <v>12</v>
      </c>
      <c r="G566" s="134"/>
      <c r="H566" s="143"/>
      <c r="I566" s="37" t="s">
        <v>1655</v>
      </c>
      <c r="J566" s="57"/>
      <c r="K566" s="169" t="s">
        <v>1192</v>
      </c>
      <c r="L566" s="169" t="s">
        <v>4</v>
      </c>
      <c r="M566" s="170" t="s">
        <v>25</v>
      </c>
      <c r="N566" s="169" t="s">
        <v>252</v>
      </c>
      <c r="O566" s="169" t="s">
        <v>253</v>
      </c>
      <c r="P566" s="170" t="s">
        <v>1164</v>
      </c>
      <c r="Q566" s="171"/>
      <c r="R566" s="169"/>
      <c r="S566" s="170"/>
      <c r="T566" s="169" t="s">
        <v>1800</v>
      </c>
      <c r="U566" s="169"/>
      <c r="V566" s="170" t="s">
        <v>1164</v>
      </c>
      <c r="W566" s="20">
        <v>1</v>
      </c>
      <c r="X566" s="20" t="s">
        <v>1818</v>
      </c>
    </row>
    <row r="567" spans="1:28" ht="15.75" customHeight="1">
      <c r="A567" s="5">
        <v>461</v>
      </c>
      <c r="B567" s="5" t="str">
        <f>B566</f>
        <v>UA</v>
      </c>
      <c r="C567" s="5" t="s">
        <v>259</v>
      </c>
      <c r="D567" s="8"/>
      <c r="E567" s="27" t="s">
        <v>667</v>
      </c>
      <c r="F567" s="27">
        <f t="shared" si="45"/>
        <v>11</v>
      </c>
      <c r="G567" s="134"/>
      <c r="H567" s="143"/>
      <c r="I567" s="37"/>
      <c r="J567" s="57"/>
      <c r="K567" s="169"/>
      <c r="L567" s="169"/>
      <c r="M567" s="170"/>
      <c r="N567" s="169"/>
      <c r="O567" s="169"/>
      <c r="P567" s="170"/>
      <c r="Q567" s="171"/>
      <c r="R567" s="169"/>
      <c r="S567" s="170"/>
      <c r="T567" s="169"/>
      <c r="U567" s="169"/>
      <c r="V567" s="170"/>
    </row>
    <row r="568" spans="1:28" ht="15.75" customHeight="1">
      <c r="A568" s="5">
        <v>461</v>
      </c>
      <c r="B568" s="5" t="str">
        <f>B567</f>
        <v>UA</v>
      </c>
      <c r="C568" s="5" t="s">
        <v>292</v>
      </c>
      <c r="D568" s="8"/>
      <c r="E568" s="27" t="s">
        <v>668</v>
      </c>
      <c r="F568" s="27">
        <f t="shared" si="45"/>
        <v>21</v>
      </c>
      <c r="G568" s="134"/>
      <c r="H568" s="143"/>
      <c r="I568" s="37"/>
      <c r="J568" s="57"/>
      <c r="K568" s="169"/>
      <c r="L568" s="169"/>
      <c r="M568" s="170"/>
      <c r="N568" s="169"/>
      <c r="O568" s="169"/>
      <c r="P568" s="170"/>
      <c r="Q568" s="171"/>
      <c r="R568" s="169"/>
      <c r="S568" s="170"/>
      <c r="T568" s="169"/>
      <c r="U568" s="169"/>
      <c r="V568" s="170"/>
    </row>
    <row r="569" spans="1:28" ht="15.75" customHeight="1">
      <c r="A569" s="5">
        <v>461</v>
      </c>
      <c r="B569" s="5" t="str">
        <f>B568</f>
        <v>UA</v>
      </c>
      <c r="C569" s="5" t="s">
        <v>669</v>
      </c>
      <c r="D569" s="8"/>
      <c r="E569" s="27" t="s">
        <v>670</v>
      </c>
      <c r="F569" s="27">
        <f t="shared" si="45"/>
        <v>8</v>
      </c>
      <c r="G569" s="134"/>
      <c r="H569" s="143"/>
      <c r="I569" s="37"/>
      <c r="J569" s="57"/>
      <c r="K569" s="169"/>
      <c r="L569" s="169"/>
      <c r="M569" s="170"/>
      <c r="N569" s="169"/>
      <c r="O569" s="169"/>
      <c r="P569" s="170"/>
      <c r="Q569" s="171"/>
      <c r="R569" s="169"/>
      <c r="S569" s="170"/>
      <c r="T569" s="169"/>
      <c r="U569" s="169"/>
      <c r="V569" s="170"/>
    </row>
    <row r="570" spans="1:28" ht="15.75" customHeight="1">
      <c r="A570" s="5">
        <v>461</v>
      </c>
      <c r="B570" s="5" t="str">
        <f>B569</f>
        <v>UA</v>
      </c>
      <c r="C570" s="5" t="s">
        <v>422</v>
      </c>
      <c r="D570" s="8"/>
      <c r="E570" s="27" t="s">
        <v>423</v>
      </c>
      <c r="F570" s="27">
        <f t="shared" si="45"/>
        <v>13</v>
      </c>
      <c r="G570" s="134"/>
      <c r="H570" s="143"/>
      <c r="I570" s="37"/>
      <c r="J570" s="57"/>
      <c r="K570" s="169"/>
      <c r="L570" s="169"/>
      <c r="M570" s="170"/>
      <c r="N570" s="169"/>
      <c r="O570" s="169"/>
      <c r="P570" s="170"/>
      <c r="Q570" s="171"/>
      <c r="R570" s="169"/>
      <c r="S570" s="170"/>
      <c r="T570" s="169"/>
      <c r="U570" s="169"/>
      <c r="V570" s="170"/>
    </row>
    <row r="571" spans="1:28" ht="15.75" customHeight="1">
      <c r="A571" s="5">
        <v>461</v>
      </c>
      <c r="B571" s="5" t="str">
        <f>B570</f>
        <v>UA</v>
      </c>
      <c r="C571" s="5" t="s">
        <v>607</v>
      </c>
      <c r="D571" s="8"/>
      <c r="E571" s="27" t="s">
        <v>671</v>
      </c>
      <c r="F571" s="27">
        <f t="shared" si="45"/>
        <v>22</v>
      </c>
      <c r="G571" s="134"/>
      <c r="H571" s="143"/>
      <c r="I571" s="37"/>
      <c r="J571" s="57"/>
      <c r="K571" s="169"/>
      <c r="L571" s="169"/>
      <c r="M571" s="170"/>
      <c r="N571" s="169"/>
      <c r="O571" s="169"/>
      <c r="P571" s="170"/>
      <c r="Q571" s="171"/>
      <c r="R571" s="169"/>
      <c r="S571" s="170"/>
      <c r="T571" s="169"/>
      <c r="U571" s="169"/>
      <c r="V571" s="170"/>
    </row>
    <row r="572" spans="1:28" ht="15.75" customHeight="1">
      <c r="A572" s="5">
        <v>461</v>
      </c>
      <c r="B572" s="5" t="s">
        <v>258</v>
      </c>
      <c r="C572" s="5"/>
      <c r="D572" s="8"/>
      <c r="E572" s="27" t="s">
        <v>674</v>
      </c>
      <c r="F572" s="27">
        <f t="shared" si="45"/>
        <v>16</v>
      </c>
      <c r="G572" s="134"/>
      <c r="H572" s="143"/>
      <c r="I572" s="37"/>
      <c r="J572" s="57"/>
      <c r="K572" s="169" t="s">
        <v>1192</v>
      </c>
      <c r="L572" s="169" t="s">
        <v>4</v>
      </c>
      <c r="M572" s="170" t="s">
        <v>25</v>
      </c>
      <c r="N572" s="169" t="s">
        <v>252</v>
      </c>
      <c r="O572" s="169" t="s">
        <v>253</v>
      </c>
      <c r="P572" s="170" t="s">
        <v>1164</v>
      </c>
      <c r="Q572" s="171"/>
      <c r="R572" s="169"/>
      <c r="S572" s="170"/>
      <c r="T572" s="169" t="s">
        <v>1800</v>
      </c>
      <c r="U572" s="169"/>
      <c r="V572" s="170" t="s">
        <v>1164</v>
      </c>
      <c r="W572" s="20">
        <v>1</v>
      </c>
      <c r="X572" s="20" t="s">
        <v>1818</v>
      </c>
    </row>
    <row r="573" spans="1:28" ht="15.75" customHeight="1">
      <c r="A573" s="5">
        <v>461</v>
      </c>
      <c r="B573" s="5" t="str">
        <f t="shared" ref="B573:B578" si="48">B572</f>
        <v>AX</v>
      </c>
      <c r="C573" s="5" t="s">
        <v>259</v>
      </c>
      <c r="D573" s="8"/>
      <c r="E573" s="27" t="s">
        <v>667</v>
      </c>
      <c r="F573" s="27">
        <f t="shared" si="45"/>
        <v>11</v>
      </c>
      <c r="G573" s="134"/>
      <c r="H573" s="143"/>
      <c r="I573" s="37"/>
      <c r="J573" s="57"/>
      <c r="K573" s="169"/>
      <c r="L573" s="169"/>
      <c r="M573" s="170"/>
      <c r="N573" s="169"/>
      <c r="O573" s="169"/>
      <c r="P573" s="170"/>
      <c r="Q573" s="171"/>
      <c r="R573" s="169"/>
      <c r="S573" s="170"/>
      <c r="T573" s="169"/>
      <c r="U573" s="169"/>
      <c r="V573" s="170"/>
    </row>
    <row r="574" spans="1:28" ht="15.75" customHeight="1">
      <c r="A574" s="5">
        <v>461</v>
      </c>
      <c r="B574" s="5" t="str">
        <f t="shared" si="48"/>
        <v>AX</v>
      </c>
      <c r="C574" s="5" t="s">
        <v>292</v>
      </c>
      <c r="D574" s="8"/>
      <c r="E574" s="27" t="s">
        <v>668</v>
      </c>
      <c r="F574" s="27">
        <f t="shared" si="45"/>
        <v>21</v>
      </c>
      <c r="G574" s="134"/>
      <c r="H574" s="143"/>
      <c r="I574" s="37"/>
      <c r="J574" s="57"/>
      <c r="K574" s="169"/>
      <c r="L574" s="169"/>
      <c r="M574" s="170"/>
      <c r="N574" s="169"/>
      <c r="O574" s="169"/>
      <c r="P574" s="170"/>
      <c r="Q574" s="171"/>
      <c r="R574" s="169"/>
      <c r="S574" s="170"/>
      <c r="T574" s="169"/>
      <c r="U574" s="169"/>
      <c r="V574" s="170"/>
    </row>
    <row r="575" spans="1:28" ht="15.75" customHeight="1">
      <c r="A575" s="5">
        <v>461</v>
      </c>
      <c r="B575" s="5" t="str">
        <f t="shared" si="48"/>
        <v>AX</v>
      </c>
      <c r="C575" s="5" t="s">
        <v>669</v>
      </c>
      <c r="D575" s="8"/>
      <c r="E575" s="27" t="s">
        <v>670</v>
      </c>
      <c r="F575" s="27">
        <f t="shared" si="45"/>
        <v>8</v>
      </c>
      <c r="G575" s="134"/>
      <c r="H575" s="143"/>
      <c r="I575" s="37"/>
      <c r="J575" s="57"/>
      <c r="K575" s="169"/>
      <c r="L575" s="169"/>
      <c r="M575" s="170"/>
      <c r="N575" s="169"/>
      <c r="O575" s="169"/>
      <c r="P575" s="170"/>
      <c r="Q575" s="171"/>
      <c r="R575" s="169"/>
      <c r="S575" s="170"/>
      <c r="T575" s="169"/>
      <c r="U575" s="169"/>
      <c r="V575" s="170"/>
    </row>
    <row r="576" spans="1:28" s="14" customFormat="1" ht="15.75" customHeight="1">
      <c r="A576" s="5">
        <v>461</v>
      </c>
      <c r="B576" s="5" t="str">
        <f t="shared" si="48"/>
        <v>AX</v>
      </c>
      <c r="C576" s="5" t="s">
        <v>422</v>
      </c>
      <c r="D576" s="8"/>
      <c r="E576" s="27" t="s">
        <v>423</v>
      </c>
      <c r="F576" s="27">
        <f t="shared" si="45"/>
        <v>13</v>
      </c>
      <c r="G576" s="134"/>
      <c r="H576" s="143"/>
      <c r="I576" s="37"/>
      <c r="J576" s="57"/>
      <c r="K576" s="169"/>
      <c r="L576" s="169"/>
      <c r="M576" s="170"/>
      <c r="N576" s="169"/>
      <c r="O576" s="169"/>
      <c r="P576" s="170"/>
      <c r="Q576" s="171"/>
      <c r="R576" s="169"/>
      <c r="S576" s="170"/>
      <c r="T576" s="169"/>
      <c r="U576" s="169"/>
      <c r="V576" s="170"/>
      <c r="W576" s="117"/>
      <c r="X576" s="117"/>
      <c r="Y576" s="117"/>
      <c r="Z576" s="117"/>
      <c r="AA576" s="117"/>
      <c r="AB576" s="117"/>
    </row>
    <row r="577" spans="1:24" ht="15.75" customHeight="1">
      <c r="A577" s="5">
        <v>461</v>
      </c>
      <c r="B577" s="5" t="str">
        <f t="shared" si="48"/>
        <v>AX</v>
      </c>
      <c r="C577" s="5" t="s">
        <v>607</v>
      </c>
      <c r="D577" s="8"/>
      <c r="E577" s="27" t="s">
        <v>671</v>
      </c>
      <c r="F577" s="27">
        <f t="shared" si="45"/>
        <v>22</v>
      </c>
      <c r="G577" s="134"/>
      <c r="H577" s="143"/>
      <c r="I577" s="37"/>
      <c r="J577" s="57"/>
      <c r="K577" s="169"/>
      <c r="L577" s="169"/>
      <c r="M577" s="170"/>
      <c r="N577" s="169"/>
      <c r="O577" s="169"/>
      <c r="P577" s="170"/>
      <c r="Q577" s="171"/>
      <c r="R577" s="169"/>
      <c r="S577" s="170"/>
      <c r="T577" s="169"/>
      <c r="U577" s="169"/>
      <c r="V577" s="170"/>
    </row>
    <row r="578" spans="1:24" ht="15.75" customHeight="1">
      <c r="A578" s="5">
        <v>461</v>
      </c>
      <c r="B578" s="5" t="str">
        <f t="shared" si="48"/>
        <v>AX</v>
      </c>
      <c r="C578" s="5" t="s">
        <v>173</v>
      </c>
      <c r="D578" s="8"/>
      <c r="E578" s="27" t="s">
        <v>379</v>
      </c>
      <c r="F578" s="27">
        <f t="shared" si="45"/>
        <v>34</v>
      </c>
      <c r="G578" s="134" t="s">
        <v>882</v>
      </c>
      <c r="H578" s="144" t="s">
        <v>883</v>
      </c>
      <c r="I578" s="37"/>
      <c r="J578" s="57"/>
      <c r="K578" s="169"/>
      <c r="L578" s="169"/>
      <c r="M578" s="170"/>
      <c r="N578" s="169"/>
      <c r="O578" s="169"/>
      <c r="P578" s="170"/>
      <c r="Q578" s="171"/>
      <c r="R578" s="169"/>
      <c r="S578" s="170"/>
      <c r="T578" s="169"/>
      <c r="U578" s="169"/>
      <c r="V578" s="170"/>
    </row>
    <row r="579" spans="1:24" ht="15.75" customHeight="1">
      <c r="A579" s="63">
        <v>462</v>
      </c>
      <c r="B579" s="5"/>
      <c r="C579" s="5"/>
      <c r="D579" s="8"/>
      <c r="E579" s="71" t="s">
        <v>54</v>
      </c>
      <c r="F579" s="27">
        <f t="shared" si="45"/>
        <v>23</v>
      </c>
      <c r="G579" s="134"/>
      <c r="H579" s="143"/>
      <c r="I579" s="37"/>
      <c r="J579" s="57"/>
      <c r="K579" s="169"/>
      <c r="L579" s="169"/>
      <c r="M579" s="170"/>
      <c r="N579" s="169"/>
      <c r="O579" s="169"/>
      <c r="P579" s="170"/>
      <c r="Q579" s="171"/>
      <c r="R579" s="169"/>
      <c r="S579" s="170"/>
      <c r="T579" s="169"/>
      <c r="U579" s="169"/>
      <c r="V579" s="170"/>
    </row>
    <row r="580" spans="1:24" ht="15.75" customHeight="1">
      <c r="A580" s="5">
        <v>462</v>
      </c>
      <c r="B580" s="5" t="s">
        <v>90</v>
      </c>
      <c r="C580" s="5"/>
      <c r="D580" s="8"/>
      <c r="E580" s="27" t="s">
        <v>675</v>
      </c>
      <c r="F580" s="27">
        <f t="shared" si="45"/>
        <v>20</v>
      </c>
      <c r="G580" s="134"/>
      <c r="H580" s="143"/>
      <c r="I580" s="37"/>
      <c r="J580" s="57"/>
      <c r="K580" s="169" t="s">
        <v>1192</v>
      </c>
      <c r="L580" s="169" t="s">
        <v>4</v>
      </c>
      <c r="M580" s="170" t="s">
        <v>25</v>
      </c>
      <c r="N580" s="169" t="s">
        <v>260</v>
      </c>
      <c r="O580" s="169" t="s">
        <v>4</v>
      </c>
      <c r="P580" s="170" t="s">
        <v>33</v>
      </c>
      <c r="Q580" s="171"/>
      <c r="R580" s="169"/>
      <c r="S580" s="170"/>
      <c r="T580" s="169" t="s">
        <v>1800</v>
      </c>
      <c r="U580" s="169"/>
      <c r="V580" s="170" t="s">
        <v>1164</v>
      </c>
      <c r="W580" s="20">
        <v>1</v>
      </c>
      <c r="X580" s="20" t="s">
        <v>1818</v>
      </c>
    </row>
    <row r="581" spans="1:24" ht="15.75" customHeight="1">
      <c r="A581" s="5">
        <v>462</v>
      </c>
      <c r="B581" s="5" t="str">
        <f>B580</f>
        <v>RT</v>
      </c>
      <c r="C581" s="5" t="s">
        <v>259</v>
      </c>
      <c r="D581" s="8"/>
      <c r="E581" s="27" t="s">
        <v>676</v>
      </c>
      <c r="F581" s="27">
        <f t="shared" si="45"/>
        <v>7</v>
      </c>
      <c r="G581" s="134"/>
      <c r="H581" s="143"/>
      <c r="I581" s="37"/>
      <c r="J581" s="57"/>
      <c r="K581" s="169"/>
      <c r="L581" s="169"/>
      <c r="M581" s="170"/>
      <c r="N581" s="169"/>
      <c r="O581" s="169"/>
      <c r="P581" s="170"/>
      <c r="Q581" s="171"/>
      <c r="R581" s="169"/>
      <c r="S581" s="170"/>
      <c r="T581" s="169"/>
      <c r="U581" s="169"/>
      <c r="V581" s="170"/>
    </row>
    <row r="582" spans="1:24" ht="15.75" customHeight="1">
      <c r="A582" s="5">
        <v>462</v>
      </c>
      <c r="B582" s="5" t="str">
        <f>B581</f>
        <v>RT</v>
      </c>
      <c r="C582" s="5" t="s">
        <v>422</v>
      </c>
      <c r="D582" s="8"/>
      <c r="E582" s="27" t="s">
        <v>423</v>
      </c>
      <c r="F582" s="27">
        <f t="shared" si="45"/>
        <v>13</v>
      </c>
      <c r="G582" s="134"/>
      <c r="H582" s="143"/>
      <c r="I582" s="37"/>
      <c r="J582" s="57"/>
      <c r="K582" s="169"/>
      <c r="L582" s="169"/>
      <c r="M582" s="170"/>
      <c r="N582" s="169"/>
      <c r="O582" s="169"/>
      <c r="P582" s="170"/>
      <c r="Q582" s="171"/>
      <c r="R582" s="169"/>
      <c r="S582" s="170"/>
      <c r="T582" s="169"/>
      <c r="U582" s="169"/>
      <c r="V582" s="170"/>
    </row>
    <row r="583" spans="1:24" ht="15.75" customHeight="1">
      <c r="A583" s="63">
        <v>463</v>
      </c>
      <c r="B583" s="5"/>
      <c r="C583" s="5"/>
      <c r="D583" s="8"/>
      <c r="E583" s="71" t="s">
        <v>55</v>
      </c>
      <c r="F583" s="27">
        <f t="shared" si="45"/>
        <v>13</v>
      </c>
      <c r="G583" s="134"/>
      <c r="H583" s="143"/>
      <c r="I583" s="37"/>
      <c r="J583" s="57"/>
      <c r="K583" s="169"/>
      <c r="L583" s="169"/>
      <c r="M583" s="170"/>
      <c r="N583" s="169"/>
      <c r="O583" s="169"/>
      <c r="P583" s="170"/>
      <c r="Q583" s="171"/>
      <c r="R583" s="169"/>
      <c r="S583" s="170"/>
      <c r="T583" s="169"/>
      <c r="U583" s="169"/>
      <c r="V583" s="170"/>
    </row>
    <row r="584" spans="1:24" ht="15.75" customHeight="1">
      <c r="A584" s="5">
        <v>463</v>
      </c>
      <c r="B584" s="5" t="s">
        <v>261</v>
      </c>
      <c r="C584" s="5"/>
      <c r="D584" s="8"/>
      <c r="E584" s="27" t="s">
        <v>677</v>
      </c>
      <c r="F584" s="27">
        <f t="shared" si="45"/>
        <v>14</v>
      </c>
      <c r="G584" s="134"/>
      <c r="H584" s="143"/>
      <c r="I584" s="37"/>
      <c r="J584" s="57"/>
      <c r="K584" s="169" t="s">
        <v>1192</v>
      </c>
      <c r="L584" s="169" t="s">
        <v>4</v>
      </c>
      <c r="M584" s="170" t="s">
        <v>25</v>
      </c>
      <c r="N584" s="169"/>
      <c r="O584" s="169"/>
      <c r="P584" s="170"/>
      <c r="Q584" s="171"/>
      <c r="R584" s="169"/>
      <c r="S584" s="170"/>
      <c r="T584" s="169" t="s">
        <v>1800</v>
      </c>
      <c r="U584" s="169"/>
      <c r="V584" s="170" t="s">
        <v>1164</v>
      </c>
      <c r="W584" s="20">
        <v>1</v>
      </c>
      <c r="X584" s="20" t="s">
        <v>1818</v>
      </c>
    </row>
    <row r="585" spans="1:24" ht="15.75" customHeight="1">
      <c r="A585" s="5">
        <v>463</v>
      </c>
      <c r="B585" s="5" t="str">
        <f>B584</f>
        <v>FF</v>
      </c>
      <c r="C585" s="5" t="s">
        <v>259</v>
      </c>
      <c r="D585" s="8"/>
      <c r="E585" s="27" t="s">
        <v>676</v>
      </c>
      <c r="F585" s="27">
        <f t="shared" si="45"/>
        <v>7</v>
      </c>
      <c r="G585" s="134"/>
      <c r="H585" s="143"/>
      <c r="I585" s="37"/>
      <c r="J585" s="57"/>
      <c r="K585" s="169"/>
      <c r="L585" s="169"/>
      <c r="M585" s="170"/>
      <c r="N585" s="169"/>
      <c r="O585" s="169"/>
      <c r="P585" s="170"/>
      <c r="Q585" s="171"/>
      <c r="R585" s="169"/>
      <c r="S585" s="170"/>
      <c r="T585" s="169"/>
      <c r="U585" s="169"/>
      <c r="V585" s="170"/>
    </row>
    <row r="586" spans="1:24" ht="15.75" customHeight="1">
      <c r="A586" s="5">
        <v>463</v>
      </c>
      <c r="B586" s="5" t="str">
        <f>B585</f>
        <v>FF</v>
      </c>
      <c r="C586" s="5" t="s">
        <v>422</v>
      </c>
      <c r="D586" s="8"/>
      <c r="E586" s="27" t="s">
        <v>423</v>
      </c>
      <c r="F586" s="27">
        <f t="shared" si="45"/>
        <v>13</v>
      </c>
      <c r="G586" s="134"/>
      <c r="H586" s="143"/>
      <c r="I586" s="37"/>
      <c r="J586" s="57"/>
      <c r="K586" s="169"/>
      <c r="L586" s="169"/>
      <c r="M586" s="170"/>
      <c r="N586" s="169"/>
      <c r="O586" s="169"/>
      <c r="P586" s="170"/>
      <c r="Q586" s="171"/>
      <c r="R586" s="169"/>
      <c r="S586" s="170"/>
      <c r="T586" s="169"/>
      <c r="U586" s="169"/>
      <c r="V586" s="170"/>
    </row>
    <row r="587" spans="1:24" ht="15.75" customHeight="1">
      <c r="A587" s="63">
        <v>464</v>
      </c>
      <c r="B587" s="5"/>
      <c r="C587" s="5"/>
      <c r="D587" s="8"/>
      <c r="E587" s="71" t="s">
        <v>678</v>
      </c>
      <c r="F587" s="27">
        <f t="shared" si="45"/>
        <v>16</v>
      </c>
      <c r="G587" s="134"/>
      <c r="H587" s="143"/>
      <c r="I587" s="37"/>
      <c r="J587" s="57"/>
      <c r="K587" s="169"/>
      <c r="L587" s="169"/>
      <c r="M587" s="170"/>
      <c r="N587" s="169"/>
      <c r="O587" s="169"/>
      <c r="P587" s="170"/>
      <c r="Q587" s="171"/>
      <c r="R587" s="169"/>
      <c r="S587" s="170"/>
      <c r="T587" s="169"/>
      <c r="U587" s="169"/>
      <c r="V587" s="170"/>
    </row>
    <row r="588" spans="1:24" ht="15.75" customHeight="1">
      <c r="A588" s="5">
        <v>464</v>
      </c>
      <c r="B588" s="5" t="s">
        <v>679</v>
      </c>
      <c r="C588" s="5"/>
      <c r="D588" s="8"/>
      <c r="E588" s="27" t="s">
        <v>680</v>
      </c>
      <c r="F588" s="27">
        <f t="shared" si="45"/>
        <v>33</v>
      </c>
      <c r="G588" s="134"/>
      <c r="H588" s="143"/>
      <c r="I588" s="37"/>
      <c r="J588" s="57"/>
      <c r="K588" s="169" t="s">
        <v>1192</v>
      </c>
      <c r="L588" s="169" t="s">
        <v>4</v>
      </c>
      <c r="M588" s="170" t="s">
        <v>25</v>
      </c>
      <c r="N588" s="169"/>
      <c r="O588" s="169"/>
      <c r="P588" s="170"/>
      <c r="Q588" s="171"/>
      <c r="R588" s="169"/>
      <c r="S588" s="170"/>
      <c r="T588" s="169" t="s">
        <v>1800</v>
      </c>
      <c r="U588" s="169"/>
      <c r="V588" s="170" t="s">
        <v>1164</v>
      </c>
      <c r="W588" s="20">
        <v>1</v>
      </c>
      <c r="X588" s="20" t="s">
        <v>1818</v>
      </c>
    </row>
    <row r="589" spans="1:24" ht="15.75" customHeight="1">
      <c r="A589" s="5">
        <v>464</v>
      </c>
      <c r="B589" s="5" t="str">
        <f>B588</f>
        <v>WX</v>
      </c>
      <c r="C589" s="5" t="s">
        <v>259</v>
      </c>
      <c r="D589" s="8"/>
      <c r="E589" s="27" t="s">
        <v>676</v>
      </c>
      <c r="F589" s="27">
        <f t="shared" si="45"/>
        <v>7</v>
      </c>
      <c r="G589" s="134"/>
      <c r="H589" s="143"/>
      <c r="I589" s="37"/>
      <c r="J589" s="57"/>
      <c r="K589" s="169"/>
      <c r="L589" s="169"/>
      <c r="M589" s="170"/>
      <c r="N589" s="169"/>
      <c r="O589" s="169"/>
      <c r="P589" s="170"/>
      <c r="Q589" s="171"/>
      <c r="R589" s="169"/>
      <c r="S589" s="170"/>
      <c r="T589" s="169"/>
      <c r="U589" s="169"/>
      <c r="V589" s="170"/>
    </row>
    <row r="590" spans="1:24" ht="15.75" customHeight="1">
      <c r="A590" s="5">
        <v>464</v>
      </c>
      <c r="B590" s="5" t="str">
        <f>B589</f>
        <v>WX</v>
      </c>
      <c r="C590" s="5" t="s">
        <v>422</v>
      </c>
      <c r="D590" s="8"/>
      <c r="E590" s="27" t="s">
        <v>423</v>
      </c>
      <c r="F590" s="27">
        <f t="shared" si="45"/>
        <v>13</v>
      </c>
      <c r="G590" s="134"/>
      <c r="H590" s="143"/>
      <c r="I590" s="37"/>
      <c r="J590" s="57"/>
      <c r="K590" s="169"/>
      <c r="L590" s="169"/>
      <c r="M590" s="170"/>
      <c r="N590" s="169"/>
      <c r="O590" s="169"/>
      <c r="P590" s="170"/>
      <c r="Q590" s="171"/>
      <c r="R590" s="169"/>
      <c r="S590" s="170"/>
      <c r="T590" s="169"/>
      <c r="U590" s="169"/>
      <c r="V590" s="170"/>
    </row>
    <row r="591" spans="1:24" ht="15.75" customHeight="1">
      <c r="A591" s="5">
        <v>464</v>
      </c>
      <c r="B591" s="5" t="s">
        <v>681</v>
      </c>
      <c r="C591" s="5"/>
      <c r="D591" s="8"/>
      <c r="E591" s="27" t="s">
        <v>682</v>
      </c>
      <c r="F591" s="27">
        <f t="shared" si="45"/>
        <v>22</v>
      </c>
      <c r="G591" s="134"/>
      <c r="H591" s="143"/>
      <c r="I591" s="37"/>
      <c r="J591" s="57"/>
      <c r="K591" s="169"/>
      <c r="L591" s="169"/>
      <c r="M591" s="170"/>
      <c r="N591" s="169"/>
      <c r="O591" s="169"/>
      <c r="P591" s="170"/>
      <c r="Q591" s="171"/>
      <c r="R591" s="169"/>
      <c r="S591" s="170"/>
      <c r="T591" s="169" t="s">
        <v>1800</v>
      </c>
      <c r="U591" s="169"/>
      <c r="V591" s="170" t="s">
        <v>1164</v>
      </c>
      <c r="W591" s="20">
        <v>1</v>
      </c>
      <c r="X591" s="20" t="s">
        <v>1818</v>
      </c>
    </row>
    <row r="592" spans="1:24" ht="15.75" customHeight="1">
      <c r="A592" s="5">
        <v>464</v>
      </c>
      <c r="B592" s="5" t="str">
        <f>B591</f>
        <v>GX</v>
      </c>
      <c r="C592" s="5" t="s">
        <v>259</v>
      </c>
      <c r="D592" s="8"/>
      <c r="E592" s="27" t="s">
        <v>676</v>
      </c>
      <c r="F592" s="27">
        <f t="shared" si="45"/>
        <v>7</v>
      </c>
      <c r="G592" s="134"/>
      <c r="H592" s="143"/>
      <c r="I592" s="37"/>
      <c r="J592" s="57"/>
      <c r="K592" s="169"/>
      <c r="L592" s="169"/>
      <c r="M592" s="170"/>
      <c r="N592" s="169"/>
      <c r="O592" s="169"/>
      <c r="P592" s="170"/>
      <c r="Q592" s="171"/>
      <c r="R592" s="169"/>
      <c r="S592" s="170"/>
      <c r="T592" s="169"/>
      <c r="U592" s="169"/>
      <c r="V592" s="170"/>
    </row>
    <row r="593" spans="1:22" ht="15.75" customHeight="1">
      <c r="A593" s="5">
        <v>464</v>
      </c>
      <c r="B593" s="5" t="str">
        <f>B592</f>
        <v>GX</v>
      </c>
      <c r="C593" s="5" t="s">
        <v>422</v>
      </c>
      <c r="D593" s="8"/>
      <c r="E593" s="27" t="s">
        <v>423</v>
      </c>
      <c r="F593" s="27">
        <f t="shared" si="45"/>
        <v>13</v>
      </c>
      <c r="G593" s="134"/>
      <c r="H593" s="143"/>
      <c r="I593" s="37"/>
      <c r="J593" s="57"/>
      <c r="K593" s="169"/>
      <c r="L593" s="169"/>
      <c r="M593" s="170"/>
      <c r="N593" s="169"/>
      <c r="O593" s="169"/>
      <c r="P593" s="170"/>
      <c r="Q593" s="171"/>
      <c r="R593" s="169"/>
      <c r="S593" s="170"/>
      <c r="T593" s="169"/>
      <c r="U593" s="169"/>
      <c r="V593" s="170"/>
    </row>
    <row r="594" spans="1:22" ht="15.75" customHeight="1">
      <c r="A594" s="5">
        <v>464</v>
      </c>
      <c r="B594" s="5" t="s">
        <v>683</v>
      </c>
      <c r="C594" s="5"/>
      <c r="D594" s="8"/>
      <c r="E594" s="27" t="s">
        <v>684</v>
      </c>
      <c r="F594" s="27">
        <f t="shared" si="45"/>
        <v>14</v>
      </c>
      <c r="G594" s="134"/>
      <c r="H594" s="143"/>
      <c r="I594" s="37"/>
      <c r="J594" s="57"/>
      <c r="K594" s="169"/>
      <c r="L594" s="169"/>
      <c r="M594" s="170"/>
      <c r="N594" s="169"/>
      <c r="O594" s="169"/>
      <c r="P594" s="170"/>
      <c r="Q594" s="171"/>
      <c r="R594" s="169"/>
      <c r="S594" s="170"/>
      <c r="T594" s="169"/>
      <c r="U594" s="169"/>
      <c r="V594" s="170"/>
    </row>
    <row r="595" spans="1:22" ht="15.75" customHeight="1">
      <c r="A595" s="5">
        <v>464</v>
      </c>
      <c r="B595" s="5" t="s">
        <v>264</v>
      </c>
      <c r="C595" s="5"/>
      <c r="D595" s="8"/>
      <c r="E595" s="27" t="s">
        <v>263</v>
      </c>
      <c r="F595" s="27">
        <f t="shared" si="45"/>
        <v>25</v>
      </c>
      <c r="G595" s="134"/>
      <c r="H595" s="143"/>
      <c r="I595" s="37"/>
      <c r="J595" s="57"/>
      <c r="K595" s="169" t="s">
        <v>262</v>
      </c>
      <c r="L595" s="169" t="s">
        <v>4</v>
      </c>
      <c r="M595" s="170" t="s">
        <v>25</v>
      </c>
      <c r="N595" s="169"/>
      <c r="O595" s="169"/>
      <c r="P595" s="170"/>
      <c r="Q595" s="171"/>
      <c r="R595" s="169"/>
      <c r="S595" s="170"/>
      <c r="T595" s="169"/>
      <c r="U595" s="169"/>
      <c r="V595" s="170"/>
    </row>
    <row r="596" spans="1:22" ht="15.75" customHeight="1">
      <c r="A596" s="63">
        <v>465</v>
      </c>
      <c r="B596" s="5"/>
      <c r="C596" s="5"/>
      <c r="D596" s="8"/>
      <c r="E596" s="71" t="s">
        <v>56</v>
      </c>
      <c r="F596" s="27">
        <f t="shared" si="45"/>
        <v>11</v>
      </c>
      <c r="G596" s="134"/>
      <c r="H596" s="143"/>
      <c r="I596" s="37"/>
      <c r="J596" s="57"/>
      <c r="K596" s="169"/>
      <c r="L596" s="169"/>
      <c r="M596" s="170"/>
      <c r="N596" s="169"/>
      <c r="O596" s="169"/>
      <c r="P596" s="170"/>
      <c r="Q596" s="171"/>
      <c r="R596" s="169"/>
      <c r="S596" s="170"/>
      <c r="T596" s="169"/>
      <c r="U596" s="169"/>
      <c r="V596" s="170"/>
    </row>
    <row r="597" spans="1:22" ht="15.75" customHeight="1">
      <c r="A597" s="5">
        <v>465</v>
      </c>
      <c r="B597" s="5" t="s">
        <v>266</v>
      </c>
      <c r="C597" s="5"/>
      <c r="D597" s="8"/>
      <c r="E597" s="27" t="s">
        <v>265</v>
      </c>
      <c r="F597" s="27">
        <f t="shared" si="45"/>
        <v>8</v>
      </c>
      <c r="G597" s="134"/>
      <c r="H597" s="143"/>
      <c r="I597" s="37"/>
      <c r="J597" s="57"/>
      <c r="K597" s="169" t="s">
        <v>262</v>
      </c>
      <c r="L597" s="169" t="s">
        <v>4</v>
      </c>
      <c r="M597" s="170" t="s">
        <v>25</v>
      </c>
      <c r="N597" s="169"/>
      <c r="O597" s="169"/>
      <c r="P597" s="170"/>
      <c r="Q597" s="171"/>
      <c r="R597" s="169"/>
      <c r="S597" s="170"/>
      <c r="T597" s="169"/>
      <c r="U597" s="169"/>
      <c r="V597" s="170"/>
    </row>
    <row r="598" spans="1:22" ht="15.75" customHeight="1">
      <c r="A598" s="5">
        <v>465</v>
      </c>
      <c r="B598" s="5" t="str">
        <f t="shared" ref="B598:B603" si="49">B597</f>
        <v>DK</v>
      </c>
      <c r="C598" s="5" t="s">
        <v>259</v>
      </c>
      <c r="D598" s="8"/>
      <c r="E598" s="27" t="s">
        <v>667</v>
      </c>
      <c r="F598" s="27">
        <f t="shared" si="45"/>
        <v>11</v>
      </c>
      <c r="G598" s="134"/>
      <c r="H598" s="143"/>
      <c r="I598" s="37"/>
      <c r="J598" s="57"/>
      <c r="K598" s="169"/>
      <c r="L598" s="169"/>
      <c r="M598" s="170"/>
      <c r="N598" s="169"/>
      <c r="O598" s="169"/>
      <c r="P598" s="170"/>
      <c r="Q598" s="171"/>
      <c r="R598" s="169"/>
      <c r="S598" s="170"/>
      <c r="T598" s="169"/>
      <c r="U598" s="169"/>
      <c r="V598" s="170"/>
    </row>
    <row r="599" spans="1:22" ht="15.75" customHeight="1">
      <c r="A599" s="5">
        <v>465</v>
      </c>
      <c r="B599" s="5" t="str">
        <f t="shared" si="49"/>
        <v>DK</v>
      </c>
      <c r="C599" s="5" t="s">
        <v>292</v>
      </c>
      <c r="D599" s="8"/>
      <c r="E599" s="27" t="s">
        <v>668</v>
      </c>
      <c r="F599" s="27">
        <f t="shared" si="45"/>
        <v>21</v>
      </c>
      <c r="G599" s="134"/>
      <c r="H599" s="143"/>
      <c r="I599" s="37"/>
      <c r="J599" s="57"/>
      <c r="K599" s="169"/>
      <c r="L599" s="169"/>
      <c r="M599" s="170"/>
      <c r="N599" s="169"/>
      <c r="O599" s="169"/>
      <c r="P599" s="170"/>
      <c r="Q599" s="171"/>
      <c r="R599" s="169"/>
      <c r="S599" s="170"/>
      <c r="T599" s="169"/>
      <c r="U599" s="169"/>
      <c r="V599" s="170"/>
    </row>
    <row r="600" spans="1:22" ht="15.75" customHeight="1">
      <c r="A600" s="5">
        <v>465</v>
      </c>
      <c r="B600" s="5" t="str">
        <f t="shared" si="49"/>
        <v>DK</v>
      </c>
      <c r="C600" s="5" t="s">
        <v>669</v>
      </c>
      <c r="D600" s="8"/>
      <c r="E600" s="27" t="s">
        <v>670</v>
      </c>
      <c r="F600" s="27">
        <f t="shared" si="45"/>
        <v>8</v>
      </c>
      <c r="G600" s="134"/>
      <c r="H600" s="143"/>
      <c r="I600" s="37"/>
      <c r="J600" s="57"/>
      <c r="K600" s="169"/>
      <c r="L600" s="169"/>
      <c r="M600" s="170"/>
      <c r="N600" s="169"/>
      <c r="O600" s="169"/>
      <c r="P600" s="170"/>
      <c r="Q600" s="171"/>
      <c r="R600" s="169"/>
      <c r="S600" s="170"/>
      <c r="T600" s="169"/>
      <c r="U600" s="169"/>
      <c r="V600" s="170"/>
    </row>
    <row r="601" spans="1:22" ht="15.75" customHeight="1">
      <c r="A601" s="5">
        <v>465</v>
      </c>
      <c r="B601" s="5" t="str">
        <f t="shared" si="49"/>
        <v>DK</v>
      </c>
      <c r="C601" s="5" t="s">
        <v>422</v>
      </c>
      <c r="D601" s="8"/>
      <c r="E601" s="27" t="s">
        <v>423</v>
      </c>
      <c r="F601" s="27">
        <f t="shared" si="45"/>
        <v>13</v>
      </c>
      <c r="G601" s="134"/>
      <c r="H601" s="143"/>
      <c r="I601" s="37"/>
      <c r="J601" s="57"/>
      <c r="K601" s="169"/>
      <c r="L601" s="169"/>
      <c r="M601" s="170"/>
      <c r="N601" s="169"/>
      <c r="O601" s="169"/>
      <c r="P601" s="170"/>
      <c r="Q601" s="171"/>
      <c r="R601" s="169"/>
      <c r="S601" s="170"/>
      <c r="T601" s="169"/>
      <c r="U601" s="169"/>
      <c r="V601" s="170"/>
    </row>
    <row r="602" spans="1:22" ht="15.75" customHeight="1">
      <c r="A602" s="5">
        <v>465</v>
      </c>
      <c r="B602" s="5" t="str">
        <f t="shared" si="49"/>
        <v>DK</v>
      </c>
      <c r="C602" s="5" t="s">
        <v>607</v>
      </c>
      <c r="D602" s="8"/>
      <c r="E602" s="27" t="s">
        <v>671</v>
      </c>
      <c r="F602" s="27">
        <f t="shared" si="45"/>
        <v>22</v>
      </c>
      <c r="G602" s="134"/>
      <c r="H602" s="143"/>
      <c r="I602" s="37"/>
      <c r="J602" s="57"/>
      <c r="K602" s="169"/>
      <c r="L602" s="169"/>
      <c r="M602" s="170"/>
      <c r="N602" s="169"/>
      <c r="O602" s="169"/>
      <c r="P602" s="170"/>
      <c r="Q602" s="171"/>
      <c r="R602" s="169"/>
      <c r="S602" s="170"/>
      <c r="T602" s="169"/>
      <c r="U602" s="169"/>
      <c r="V602" s="170"/>
    </row>
    <row r="603" spans="1:22" ht="15.75" customHeight="1">
      <c r="A603" s="5">
        <v>465</v>
      </c>
      <c r="B603" s="5" t="str">
        <f t="shared" si="49"/>
        <v>DK</v>
      </c>
      <c r="C603" s="5" t="str">
        <f>C602</f>
        <v>SV</v>
      </c>
      <c r="D603" s="8" t="s">
        <v>649</v>
      </c>
      <c r="E603" s="27" t="s">
        <v>672</v>
      </c>
      <c r="F603" s="27">
        <f t="shared" si="45"/>
        <v>21</v>
      </c>
      <c r="G603" s="134"/>
      <c r="H603" s="143"/>
      <c r="I603" s="37"/>
      <c r="J603" s="57"/>
      <c r="K603" s="169"/>
      <c r="L603" s="169"/>
      <c r="M603" s="170"/>
      <c r="N603" s="169"/>
      <c r="O603" s="169"/>
      <c r="P603" s="170"/>
      <c r="Q603" s="171"/>
      <c r="R603" s="169"/>
      <c r="S603" s="170"/>
      <c r="T603" s="169"/>
      <c r="U603" s="169"/>
      <c r="V603" s="170"/>
    </row>
    <row r="604" spans="1:22" ht="15.75" customHeight="1">
      <c r="A604" s="5">
        <v>465</v>
      </c>
      <c r="B604" s="5" t="s">
        <v>685</v>
      </c>
      <c r="C604" s="5"/>
      <c r="D604" s="8"/>
      <c r="E604" s="27" t="s">
        <v>267</v>
      </c>
      <c r="F604" s="27">
        <f t="shared" si="45"/>
        <v>10</v>
      </c>
      <c r="G604" s="134"/>
      <c r="H604" s="143"/>
      <c r="I604" s="37"/>
      <c r="J604" s="57"/>
      <c r="K604" s="169" t="s">
        <v>262</v>
      </c>
      <c r="L604" s="169" t="s">
        <v>4</v>
      </c>
      <c r="M604" s="170" t="s">
        <v>25</v>
      </c>
      <c r="N604" s="169"/>
      <c r="O604" s="169"/>
      <c r="P604" s="170"/>
      <c r="Q604" s="171"/>
      <c r="R604" s="169"/>
      <c r="S604" s="170"/>
      <c r="T604" s="169"/>
      <c r="U604" s="169"/>
      <c r="V604" s="170"/>
    </row>
    <row r="605" spans="1:22" ht="15.75" customHeight="1">
      <c r="A605" s="5">
        <v>465</v>
      </c>
      <c r="B605" s="5" t="str">
        <f t="shared" ref="B605:B612" si="50">B604</f>
        <v>PK</v>
      </c>
      <c r="C605" s="5" t="s">
        <v>259</v>
      </c>
      <c r="D605" s="8"/>
      <c r="E605" s="27" t="s">
        <v>667</v>
      </c>
      <c r="F605" s="27">
        <f t="shared" si="45"/>
        <v>11</v>
      </c>
      <c r="G605" s="134"/>
      <c r="H605" s="143"/>
      <c r="I605" s="37"/>
      <c r="J605" s="57"/>
      <c r="K605" s="169"/>
      <c r="L605" s="169"/>
      <c r="M605" s="170"/>
      <c r="N605" s="169"/>
      <c r="O605" s="169"/>
      <c r="P605" s="170"/>
      <c r="Q605" s="171"/>
      <c r="R605" s="169"/>
      <c r="S605" s="170"/>
      <c r="T605" s="169"/>
      <c r="U605" s="169"/>
      <c r="V605" s="170"/>
    </row>
    <row r="606" spans="1:22" ht="15.75" customHeight="1">
      <c r="A606" s="5">
        <v>465</v>
      </c>
      <c r="B606" s="5" t="str">
        <f t="shared" si="50"/>
        <v>PK</v>
      </c>
      <c r="C606" s="5" t="s">
        <v>292</v>
      </c>
      <c r="D606" s="8"/>
      <c r="E606" s="27" t="s">
        <v>668</v>
      </c>
      <c r="F606" s="27">
        <f t="shared" si="45"/>
        <v>21</v>
      </c>
      <c r="G606" s="134"/>
      <c r="H606" s="143"/>
      <c r="I606" s="37"/>
      <c r="J606" s="57"/>
      <c r="K606" s="169"/>
      <c r="L606" s="169"/>
      <c r="M606" s="170"/>
      <c r="N606" s="169"/>
      <c r="O606" s="169"/>
      <c r="P606" s="170"/>
      <c r="Q606" s="171"/>
      <c r="R606" s="169"/>
      <c r="S606" s="170"/>
      <c r="T606" s="169"/>
      <c r="U606" s="169"/>
      <c r="V606" s="170"/>
    </row>
    <row r="607" spans="1:22" ht="15.75" customHeight="1">
      <c r="A607" s="5">
        <v>465</v>
      </c>
      <c r="B607" s="5" t="str">
        <f t="shared" si="50"/>
        <v>PK</v>
      </c>
      <c r="C607" s="5" t="s">
        <v>669</v>
      </c>
      <c r="D607" s="8"/>
      <c r="E607" s="27" t="s">
        <v>670</v>
      </c>
      <c r="F607" s="27">
        <f t="shared" si="45"/>
        <v>8</v>
      </c>
      <c r="G607" s="134"/>
      <c r="H607" s="143"/>
      <c r="I607" s="37"/>
      <c r="J607" s="57"/>
      <c r="K607" s="169"/>
      <c r="L607" s="169"/>
      <c r="M607" s="170"/>
      <c r="N607" s="169"/>
      <c r="O607" s="169"/>
      <c r="P607" s="170"/>
      <c r="Q607" s="171"/>
      <c r="R607" s="169"/>
      <c r="S607" s="170"/>
      <c r="T607" s="169"/>
      <c r="U607" s="169"/>
      <c r="V607" s="170"/>
    </row>
    <row r="608" spans="1:22" ht="15.75" customHeight="1">
      <c r="A608" s="5">
        <v>465</v>
      </c>
      <c r="B608" s="5" t="str">
        <f t="shared" si="50"/>
        <v>PK</v>
      </c>
      <c r="C608" s="5" t="s">
        <v>607</v>
      </c>
      <c r="D608" s="8"/>
      <c r="E608" s="27" t="s">
        <v>671</v>
      </c>
      <c r="F608" s="27">
        <f t="shared" si="45"/>
        <v>22</v>
      </c>
      <c r="G608" s="134"/>
      <c r="H608" s="143"/>
      <c r="I608" s="37"/>
      <c r="J608" s="57"/>
      <c r="K608" s="169"/>
      <c r="L608" s="169"/>
      <c r="M608" s="170"/>
      <c r="N608" s="169"/>
      <c r="O608" s="169"/>
      <c r="P608" s="170"/>
      <c r="Q608" s="171"/>
      <c r="R608" s="169"/>
      <c r="S608" s="170"/>
      <c r="T608" s="169"/>
      <c r="U608" s="169"/>
      <c r="V608" s="170"/>
    </row>
    <row r="609" spans="1:22" ht="15.75" customHeight="1">
      <c r="A609" s="5">
        <v>465</v>
      </c>
      <c r="B609" s="5" t="str">
        <f t="shared" si="50"/>
        <v>PK</v>
      </c>
      <c r="C609" s="5" t="str">
        <f>C608</f>
        <v>SV</v>
      </c>
      <c r="D609" s="8" t="s">
        <v>649</v>
      </c>
      <c r="E609" s="27" t="s">
        <v>672</v>
      </c>
      <c r="F609" s="27">
        <f t="shared" si="45"/>
        <v>21</v>
      </c>
      <c r="G609" s="134"/>
      <c r="H609" s="143"/>
      <c r="I609" s="37"/>
      <c r="J609" s="57"/>
      <c r="K609" s="169"/>
      <c r="L609" s="169"/>
      <c r="M609" s="170"/>
      <c r="N609" s="169"/>
      <c r="O609" s="169"/>
      <c r="P609" s="170"/>
      <c r="Q609" s="171"/>
      <c r="R609" s="169"/>
      <c r="S609" s="170"/>
      <c r="T609" s="169"/>
      <c r="U609" s="169"/>
      <c r="V609" s="170"/>
    </row>
    <row r="610" spans="1:22" ht="15.75" customHeight="1">
      <c r="A610" s="5">
        <v>465</v>
      </c>
      <c r="B610" s="5" t="str">
        <f t="shared" si="50"/>
        <v>PK</v>
      </c>
      <c r="C610" s="5" t="str">
        <f>C609</f>
        <v>SV</v>
      </c>
      <c r="D610" s="8" t="s">
        <v>173</v>
      </c>
      <c r="E610" s="27" t="s">
        <v>463</v>
      </c>
      <c r="F610" s="27">
        <f t="shared" si="45"/>
        <v>28</v>
      </c>
      <c r="G610" s="134"/>
      <c r="H610" s="143"/>
      <c r="I610" s="37"/>
      <c r="J610" s="57"/>
      <c r="K610" s="169"/>
      <c r="L610" s="169"/>
      <c r="M610" s="170"/>
      <c r="N610" s="169"/>
      <c r="O610" s="169"/>
      <c r="P610" s="170"/>
      <c r="Q610" s="171"/>
      <c r="R610" s="169"/>
      <c r="S610" s="170"/>
      <c r="T610" s="169"/>
      <c r="U610" s="169"/>
      <c r="V610" s="170"/>
    </row>
    <row r="611" spans="1:22" ht="15.75" customHeight="1">
      <c r="A611" s="5">
        <v>465</v>
      </c>
      <c r="B611" s="5" t="str">
        <f t="shared" si="50"/>
        <v>PK</v>
      </c>
      <c r="C611" s="5" t="s">
        <v>173</v>
      </c>
      <c r="D611" s="8"/>
      <c r="E611" s="27" t="s">
        <v>379</v>
      </c>
      <c r="F611" s="27">
        <f t="shared" si="45"/>
        <v>34</v>
      </c>
      <c r="G611" s="134"/>
      <c r="H611" s="143"/>
      <c r="I611" s="37"/>
      <c r="J611" s="57"/>
      <c r="K611" s="169"/>
      <c r="L611" s="169"/>
      <c r="M611" s="170"/>
      <c r="N611" s="169"/>
      <c r="O611" s="169"/>
      <c r="P611" s="170"/>
      <c r="Q611" s="171"/>
      <c r="R611" s="169"/>
      <c r="S611" s="170"/>
      <c r="T611" s="169"/>
      <c r="U611" s="169"/>
      <c r="V611" s="170"/>
    </row>
    <row r="612" spans="1:22" ht="15.75" customHeight="1">
      <c r="A612" s="5">
        <v>465</v>
      </c>
      <c r="B612" s="5" t="str">
        <f t="shared" si="50"/>
        <v>PK</v>
      </c>
      <c r="C612" s="5" t="str">
        <f>C611</f>
        <v>OZ</v>
      </c>
      <c r="D612" s="8" t="s">
        <v>173</v>
      </c>
      <c r="E612" s="27" t="s">
        <v>463</v>
      </c>
      <c r="F612" s="27">
        <f t="shared" si="45"/>
        <v>28</v>
      </c>
      <c r="G612" s="134"/>
      <c r="H612" s="143"/>
      <c r="I612" s="37"/>
      <c r="J612" s="57"/>
      <c r="K612" s="169"/>
      <c r="L612" s="169"/>
      <c r="M612" s="170"/>
      <c r="N612" s="169"/>
      <c r="O612" s="169"/>
      <c r="P612" s="170"/>
      <c r="Q612" s="171"/>
      <c r="R612" s="169"/>
      <c r="S612" s="170"/>
      <c r="T612" s="169"/>
      <c r="U612" s="169"/>
      <c r="V612" s="170"/>
    </row>
    <row r="613" spans="1:22" ht="15.75" customHeight="1">
      <c r="A613" s="5">
        <v>465</v>
      </c>
      <c r="B613" s="5" t="s">
        <v>269</v>
      </c>
      <c r="C613" s="5"/>
      <c r="D613" s="8"/>
      <c r="E613" s="27" t="s">
        <v>268</v>
      </c>
      <c r="F613" s="27">
        <f t="shared" si="45"/>
        <v>11</v>
      </c>
      <c r="G613" s="134"/>
      <c r="H613" s="143"/>
      <c r="I613" s="37"/>
      <c r="J613" s="57"/>
      <c r="K613" s="169" t="s">
        <v>262</v>
      </c>
      <c r="L613" s="169" t="s">
        <v>4</v>
      </c>
      <c r="M613" s="170" t="s">
        <v>25</v>
      </c>
      <c r="N613" s="169"/>
      <c r="O613" s="169"/>
      <c r="P613" s="170"/>
      <c r="Q613" s="171"/>
      <c r="R613" s="169"/>
      <c r="S613" s="170"/>
      <c r="T613" s="169"/>
      <c r="U613" s="169"/>
      <c r="V613" s="170"/>
    </row>
    <row r="614" spans="1:22" ht="15.75" customHeight="1">
      <c r="A614" s="5">
        <v>465</v>
      </c>
      <c r="B614" s="5" t="str">
        <f t="shared" ref="B614:B619" si="51">B613</f>
        <v>BC</v>
      </c>
      <c r="C614" s="5" t="s">
        <v>259</v>
      </c>
      <c r="D614" s="8"/>
      <c r="E614" s="27" t="s">
        <v>667</v>
      </c>
      <c r="F614" s="27">
        <f t="shared" ref="F614:F647" si="52">LEN(E614)</f>
        <v>11</v>
      </c>
      <c r="G614" s="134"/>
      <c r="H614" s="143"/>
      <c r="I614" s="37"/>
      <c r="J614" s="57"/>
      <c r="K614" s="169"/>
      <c r="L614" s="169"/>
      <c r="M614" s="170"/>
      <c r="N614" s="169"/>
      <c r="O614" s="169"/>
      <c r="P614" s="170"/>
      <c r="Q614" s="171"/>
      <c r="R614" s="169"/>
      <c r="S614" s="170"/>
      <c r="T614" s="169"/>
      <c r="U614" s="169"/>
      <c r="V614" s="170"/>
    </row>
    <row r="615" spans="1:22" ht="15.75" customHeight="1">
      <c r="A615" s="5">
        <v>465</v>
      </c>
      <c r="B615" s="5" t="str">
        <f t="shared" si="51"/>
        <v>BC</v>
      </c>
      <c r="C615" s="5" t="s">
        <v>292</v>
      </c>
      <c r="D615" s="8"/>
      <c r="E615" s="27" t="s">
        <v>668</v>
      </c>
      <c r="F615" s="27">
        <f t="shared" si="52"/>
        <v>21</v>
      </c>
      <c r="G615" s="134"/>
      <c r="H615" s="143"/>
      <c r="I615" s="37"/>
      <c r="J615" s="57"/>
      <c r="K615" s="169"/>
      <c r="L615" s="169"/>
      <c r="M615" s="170"/>
      <c r="N615" s="169"/>
      <c r="O615" s="169"/>
      <c r="P615" s="170"/>
      <c r="Q615" s="171"/>
      <c r="R615" s="169"/>
      <c r="S615" s="170"/>
      <c r="T615" s="169"/>
      <c r="U615" s="169"/>
      <c r="V615" s="170"/>
    </row>
    <row r="616" spans="1:22" ht="15.75" customHeight="1">
      <c r="A616" s="5">
        <v>465</v>
      </c>
      <c r="B616" s="5" t="str">
        <f t="shared" si="51"/>
        <v>BC</v>
      </c>
      <c r="C616" s="5" t="s">
        <v>669</v>
      </c>
      <c r="D616" s="8"/>
      <c r="E616" s="27" t="s">
        <v>670</v>
      </c>
      <c r="F616" s="27">
        <f t="shared" si="52"/>
        <v>8</v>
      </c>
      <c r="G616" s="134"/>
      <c r="H616" s="143"/>
      <c r="I616" s="37"/>
      <c r="J616" s="57"/>
      <c r="K616" s="169"/>
      <c r="L616" s="169"/>
      <c r="M616" s="170"/>
      <c r="N616" s="169"/>
      <c r="O616" s="169"/>
      <c r="P616" s="170"/>
      <c r="Q616" s="171"/>
      <c r="R616" s="169"/>
      <c r="S616" s="170"/>
      <c r="T616" s="169"/>
      <c r="U616" s="169"/>
      <c r="V616" s="170"/>
    </row>
    <row r="617" spans="1:22" ht="15.75" customHeight="1">
      <c r="A617" s="5">
        <v>465</v>
      </c>
      <c r="B617" s="5" t="str">
        <f t="shared" si="51"/>
        <v>BC</v>
      </c>
      <c r="C617" s="5" t="s">
        <v>422</v>
      </c>
      <c r="D617" s="8"/>
      <c r="E617" s="27" t="s">
        <v>423</v>
      </c>
      <c r="F617" s="27">
        <f t="shared" si="52"/>
        <v>13</v>
      </c>
      <c r="G617" s="134"/>
      <c r="H617" s="143"/>
      <c r="I617" s="37"/>
      <c r="J617" s="57"/>
      <c r="K617" s="169"/>
      <c r="L617" s="169"/>
      <c r="M617" s="170"/>
      <c r="N617" s="169"/>
      <c r="O617" s="169"/>
      <c r="P617" s="170"/>
      <c r="Q617" s="171"/>
      <c r="R617" s="169"/>
      <c r="S617" s="170"/>
      <c r="T617" s="169"/>
      <c r="U617" s="169"/>
      <c r="V617" s="170"/>
    </row>
    <row r="618" spans="1:22" ht="15.75" customHeight="1">
      <c r="A618" s="5">
        <v>465</v>
      </c>
      <c r="B618" s="5" t="str">
        <f t="shared" si="51"/>
        <v>BC</v>
      </c>
      <c r="C618" s="5" t="s">
        <v>607</v>
      </c>
      <c r="D618" s="8"/>
      <c r="E618" s="27" t="s">
        <v>671</v>
      </c>
      <c r="F618" s="27">
        <f t="shared" si="52"/>
        <v>22</v>
      </c>
      <c r="G618" s="134"/>
      <c r="H618" s="143"/>
      <c r="I618" s="37"/>
      <c r="J618" s="57"/>
      <c r="K618" s="169"/>
      <c r="L618" s="169"/>
      <c r="M618" s="170"/>
      <c r="N618" s="169"/>
      <c r="O618" s="169"/>
      <c r="P618" s="170"/>
      <c r="Q618" s="171"/>
      <c r="R618" s="169"/>
      <c r="S618" s="170"/>
      <c r="T618" s="169"/>
      <c r="U618" s="169"/>
      <c r="V618" s="170"/>
    </row>
    <row r="619" spans="1:22" ht="15.75" customHeight="1">
      <c r="A619" s="5">
        <v>465</v>
      </c>
      <c r="B619" s="5" t="str">
        <f t="shared" si="51"/>
        <v>BC</v>
      </c>
      <c r="C619" s="5" t="str">
        <f>C618</f>
        <v>SV</v>
      </c>
      <c r="D619" s="8" t="s">
        <v>649</v>
      </c>
      <c r="E619" s="27" t="s">
        <v>672</v>
      </c>
      <c r="F619" s="27">
        <f t="shared" si="52"/>
        <v>21</v>
      </c>
      <c r="G619" s="134"/>
      <c r="H619" s="143"/>
      <c r="I619" s="37"/>
      <c r="J619" s="57"/>
      <c r="K619" s="169"/>
      <c r="L619" s="169"/>
      <c r="M619" s="170"/>
      <c r="N619" s="169"/>
      <c r="O619" s="169"/>
      <c r="P619" s="170"/>
      <c r="Q619" s="171"/>
      <c r="R619" s="169"/>
      <c r="S619" s="170"/>
      <c r="T619" s="169"/>
      <c r="U619" s="169"/>
      <c r="V619" s="170"/>
    </row>
    <row r="620" spans="1:22" ht="15.75" customHeight="1">
      <c r="A620" s="5">
        <v>465</v>
      </c>
      <c r="B620" s="5" t="s">
        <v>270</v>
      </c>
      <c r="C620" s="5"/>
      <c r="D620" s="8"/>
      <c r="E620" s="27" t="s">
        <v>686</v>
      </c>
      <c r="F620" s="27">
        <f t="shared" si="52"/>
        <v>22</v>
      </c>
      <c r="G620" s="134"/>
      <c r="H620" s="143"/>
      <c r="I620" s="37"/>
      <c r="J620" s="57"/>
      <c r="K620" s="169" t="s">
        <v>262</v>
      </c>
      <c r="L620" s="169" t="s">
        <v>4</v>
      </c>
      <c r="M620" s="170" t="s">
        <v>25</v>
      </c>
      <c r="N620" s="169"/>
      <c r="O620" s="169"/>
      <c r="P620" s="170"/>
      <c r="Q620" s="171"/>
      <c r="R620" s="169"/>
      <c r="S620" s="170"/>
      <c r="T620" s="169"/>
      <c r="U620" s="169"/>
      <c r="V620" s="170"/>
    </row>
    <row r="621" spans="1:22" ht="15.75" customHeight="1">
      <c r="A621" s="63">
        <v>469</v>
      </c>
      <c r="B621" s="5"/>
      <c r="C621" s="5"/>
      <c r="D621" s="8"/>
      <c r="E621" s="71" t="s">
        <v>57</v>
      </c>
      <c r="F621" s="27">
        <f t="shared" si="52"/>
        <v>24</v>
      </c>
      <c r="G621" s="134"/>
      <c r="H621" s="143"/>
      <c r="I621" s="37"/>
      <c r="J621" s="57"/>
      <c r="K621" s="169"/>
      <c r="L621" s="169"/>
      <c r="M621" s="170"/>
      <c r="N621" s="169"/>
      <c r="O621" s="169"/>
      <c r="P621" s="170"/>
      <c r="Q621" s="171"/>
      <c r="R621" s="169"/>
      <c r="S621" s="170"/>
      <c r="T621" s="169"/>
      <c r="U621" s="169"/>
      <c r="V621" s="170"/>
    </row>
    <row r="622" spans="1:22" ht="15.75" customHeight="1">
      <c r="A622" s="5">
        <v>469</v>
      </c>
      <c r="B622" s="5" t="s">
        <v>271</v>
      </c>
      <c r="C622" s="5"/>
      <c r="D622" s="8"/>
      <c r="E622" s="27" t="s">
        <v>687</v>
      </c>
      <c r="F622" s="27">
        <f t="shared" si="52"/>
        <v>9</v>
      </c>
      <c r="G622" s="134"/>
      <c r="H622" s="143"/>
      <c r="I622" s="37"/>
      <c r="J622" s="57"/>
      <c r="K622" s="169" t="s">
        <v>262</v>
      </c>
      <c r="L622" s="169" t="s">
        <v>4</v>
      </c>
      <c r="M622" s="170" t="s">
        <v>25</v>
      </c>
      <c r="N622" s="169"/>
      <c r="O622" s="169"/>
      <c r="P622" s="170"/>
      <c r="Q622" s="171"/>
      <c r="R622" s="169"/>
      <c r="S622" s="170"/>
      <c r="T622" s="169"/>
      <c r="U622" s="169"/>
      <c r="V622" s="170"/>
    </row>
    <row r="623" spans="1:22" ht="15.75" customHeight="1">
      <c r="A623" s="5">
        <v>469</v>
      </c>
      <c r="B623" s="5" t="str">
        <f>B622</f>
        <v>HE</v>
      </c>
      <c r="C623" s="5" t="s">
        <v>259</v>
      </c>
      <c r="D623" s="8"/>
      <c r="E623" s="27" t="s">
        <v>667</v>
      </c>
      <c r="F623" s="27">
        <f t="shared" si="52"/>
        <v>11</v>
      </c>
      <c r="G623" s="134"/>
      <c r="H623" s="143"/>
      <c r="I623" s="37"/>
      <c r="J623" s="57"/>
      <c r="K623" s="169"/>
      <c r="L623" s="169"/>
      <c r="M623" s="170"/>
      <c r="N623" s="169"/>
      <c r="O623" s="169"/>
      <c r="P623" s="170"/>
      <c r="Q623" s="171"/>
      <c r="R623" s="169"/>
      <c r="S623" s="170"/>
      <c r="T623" s="169"/>
      <c r="U623" s="169"/>
      <c r="V623" s="170"/>
    </row>
    <row r="624" spans="1:22" ht="15.75" customHeight="1">
      <c r="A624" s="5">
        <v>469</v>
      </c>
      <c r="B624" s="5" t="str">
        <f>B623</f>
        <v>HE</v>
      </c>
      <c r="C624" s="5" t="s">
        <v>292</v>
      </c>
      <c r="D624" s="8"/>
      <c r="E624" s="27" t="s">
        <v>668</v>
      </c>
      <c r="F624" s="27">
        <f t="shared" si="52"/>
        <v>21</v>
      </c>
      <c r="G624" s="134"/>
      <c r="H624" s="143"/>
      <c r="I624" s="37"/>
      <c r="J624" s="57"/>
      <c r="K624" s="169"/>
      <c r="L624" s="169"/>
      <c r="M624" s="170"/>
      <c r="N624" s="169"/>
      <c r="O624" s="169"/>
      <c r="P624" s="170"/>
      <c r="Q624" s="171"/>
      <c r="R624" s="169"/>
      <c r="S624" s="170"/>
      <c r="T624" s="169"/>
      <c r="U624" s="169"/>
      <c r="V624" s="170"/>
    </row>
    <row r="625" spans="1:28" ht="15.75" customHeight="1">
      <c r="A625" s="5">
        <v>469</v>
      </c>
      <c r="B625" s="5" t="str">
        <f>B624</f>
        <v>HE</v>
      </c>
      <c r="C625" s="5" t="s">
        <v>688</v>
      </c>
      <c r="D625" s="8"/>
      <c r="E625" s="27" t="s">
        <v>689</v>
      </c>
      <c r="F625" s="27">
        <f t="shared" si="52"/>
        <v>15</v>
      </c>
      <c r="G625" s="134"/>
      <c r="H625" s="143"/>
      <c r="I625" s="37"/>
      <c r="J625" s="57"/>
      <c r="K625" s="169"/>
      <c r="L625" s="169"/>
      <c r="M625" s="170"/>
      <c r="N625" s="169"/>
      <c r="O625" s="169"/>
      <c r="P625" s="170"/>
      <c r="Q625" s="171"/>
      <c r="R625" s="169"/>
      <c r="S625" s="170"/>
      <c r="T625" s="169"/>
      <c r="U625" s="169"/>
      <c r="V625" s="170"/>
    </row>
    <row r="626" spans="1:28" ht="15.75" customHeight="1">
      <c r="A626" s="5">
        <v>469</v>
      </c>
      <c r="B626" s="5" t="str">
        <f>B625</f>
        <v>HE</v>
      </c>
      <c r="C626" s="5" t="s">
        <v>572</v>
      </c>
      <c r="D626" s="8"/>
      <c r="E626" s="27" t="s">
        <v>573</v>
      </c>
      <c r="F626" s="27">
        <f t="shared" si="52"/>
        <v>9</v>
      </c>
      <c r="G626" s="134"/>
      <c r="H626" s="143"/>
      <c r="I626" s="37"/>
      <c r="J626" s="57"/>
      <c r="K626" s="169"/>
      <c r="L626" s="169"/>
      <c r="M626" s="170"/>
      <c r="N626" s="169"/>
      <c r="O626" s="169"/>
      <c r="P626" s="170"/>
      <c r="Q626" s="171"/>
      <c r="R626" s="169"/>
      <c r="S626" s="170"/>
      <c r="T626" s="169"/>
      <c r="U626" s="169"/>
      <c r="V626" s="170"/>
    </row>
    <row r="627" spans="1:28" ht="15.75" customHeight="1">
      <c r="A627" s="63">
        <v>471</v>
      </c>
      <c r="B627" s="5"/>
      <c r="C627" s="5"/>
      <c r="D627" s="8"/>
      <c r="E627" s="71" t="s">
        <v>59</v>
      </c>
      <c r="F627" s="27">
        <f t="shared" si="52"/>
        <v>24</v>
      </c>
      <c r="G627" s="134"/>
      <c r="H627" s="143"/>
      <c r="I627" s="37"/>
      <c r="J627" s="57"/>
      <c r="K627" s="169"/>
      <c r="L627" s="169"/>
      <c r="M627" s="170"/>
      <c r="N627" s="169"/>
      <c r="O627" s="169"/>
      <c r="P627" s="170"/>
      <c r="Q627" s="171"/>
      <c r="R627" s="169"/>
      <c r="S627" s="170"/>
      <c r="T627" s="169"/>
      <c r="U627" s="169"/>
      <c r="V627" s="170"/>
    </row>
    <row r="628" spans="1:28" ht="15.75" customHeight="1">
      <c r="A628" s="5">
        <v>471</v>
      </c>
      <c r="B628" s="5" t="s">
        <v>273</v>
      </c>
      <c r="C628" s="5"/>
      <c r="D628" s="8"/>
      <c r="E628" s="27" t="s">
        <v>272</v>
      </c>
      <c r="F628" s="27">
        <f t="shared" si="52"/>
        <v>4</v>
      </c>
      <c r="G628" s="134"/>
      <c r="H628" s="143"/>
      <c r="I628" s="37"/>
      <c r="J628" s="57"/>
      <c r="K628" s="169"/>
      <c r="L628" s="169"/>
      <c r="M628" s="170"/>
      <c r="N628" s="169"/>
      <c r="O628" s="169"/>
      <c r="P628" s="170"/>
      <c r="Q628" s="172" t="s">
        <v>274</v>
      </c>
      <c r="R628" s="169" t="s">
        <v>275</v>
      </c>
      <c r="S628" s="170" t="s">
        <v>1164</v>
      </c>
      <c r="T628" s="169"/>
      <c r="U628" s="169"/>
      <c r="V628" s="170"/>
    </row>
    <row r="629" spans="1:28" ht="15.75" customHeight="1">
      <c r="A629" s="5">
        <v>471</v>
      </c>
      <c r="B629" s="5" t="s">
        <v>276</v>
      </c>
      <c r="C629" s="5"/>
      <c r="D629" s="8"/>
      <c r="E629" s="27" t="s">
        <v>1301</v>
      </c>
      <c r="F629" s="27">
        <f t="shared" si="52"/>
        <v>21</v>
      </c>
      <c r="G629" s="134" t="s">
        <v>1258</v>
      </c>
      <c r="H629" s="143" t="s">
        <v>1261</v>
      </c>
      <c r="I629" s="37"/>
      <c r="J629" s="57"/>
      <c r="K629" s="169"/>
      <c r="L629" s="169"/>
      <c r="M629" s="170"/>
      <c r="N629" s="169"/>
      <c r="O629" s="169"/>
      <c r="P629" s="170"/>
      <c r="Q629" s="172" t="s">
        <v>274</v>
      </c>
      <c r="R629" s="169" t="s">
        <v>275</v>
      </c>
      <c r="S629" s="170" t="s">
        <v>1164</v>
      </c>
      <c r="T629" s="169"/>
      <c r="U629" s="169"/>
      <c r="V629" s="170"/>
    </row>
    <row r="630" spans="1:28" ht="15.75" customHeight="1">
      <c r="A630" s="5">
        <v>471</v>
      </c>
      <c r="B630" s="5" t="s">
        <v>278</v>
      </c>
      <c r="C630" s="5"/>
      <c r="D630" s="8"/>
      <c r="E630" s="27" t="s">
        <v>277</v>
      </c>
      <c r="F630" s="27">
        <f t="shared" si="52"/>
        <v>14</v>
      </c>
      <c r="G630" s="134" t="s">
        <v>1327</v>
      </c>
      <c r="H630" s="143" t="s">
        <v>1328</v>
      </c>
      <c r="I630" s="37"/>
      <c r="J630" s="57"/>
      <c r="K630" s="169"/>
      <c r="L630" s="169"/>
      <c r="M630" s="170"/>
      <c r="N630" s="169"/>
      <c r="O630" s="169"/>
      <c r="P630" s="170"/>
      <c r="Q630" s="172" t="s">
        <v>274</v>
      </c>
      <c r="R630" s="169" t="s">
        <v>1657</v>
      </c>
      <c r="S630" s="170" t="s">
        <v>1164</v>
      </c>
      <c r="T630" s="169"/>
      <c r="U630" s="169"/>
      <c r="V630" s="170"/>
    </row>
    <row r="631" spans="1:28" ht="15.75" customHeight="1">
      <c r="A631" s="5">
        <v>471</v>
      </c>
      <c r="B631" s="5" t="s">
        <v>280</v>
      </c>
      <c r="C631" s="5"/>
      <c r="D631" s="8"/>
      <c r="E631" s="27" t="s">
        <v>279</v>
      </c>
      <c r="F631" s="27">
        <f t="shared" si="52"/>
        <v>17</v>
      </c>
      <c r="G631" s="134"/>
      <c r="H631" s="143"/>
      <c r="I631" s="37"/>
      <c r="J631" s="57"/>
      <c r="K631" s="169"/>
      <c r="L631" s="169"/>
      <c r="M631" s="170"/>
      <c r="N631" s="169"/>
      <c r="O631" s="169"/>
      <c r="P631" s="170"/>
      <c r="Q631" s="172" t="s">
        <v>274</v>
      </c>
      <c r="R631" s="169" t="s">
        <v>275</v>
      </c>
      <c r="S631" s="170" t="s">
        <v>1164</v>
      </c>
      <c r="T631" s="169"/>
      <c r="U631" s="169"/>
      <c r="V631" s="170"/>
    </row>
    <row r="632" spans="1:28" ht="15.75" customHeight="1">
      <c r="A632" s="5">
        <v>471</v>
      </c>
      <c r="B632" s="5" t="s">
        <v>281</v>
      </c>
      <c r="C632" s="5"/>
      <c r="D632" s="8"/>
      <c r="E632" s="27" t="s">
        <v>1484</v>
      </c>
      <c r="F632" s="27">
        <f t="shared" si="52"/>
        <v>10</v>
      </c>
      <c r="G632" s="134" t="s">
        <v>1258</v>
      </c>
      <c r="H632" s="143" t="s">
        <v>1261</v>
      </c>
      <c r="I632" s="37"/>
      <c r="J632" s="57"/>
      <c r="K632" s="169"/>
      <c r="L632" s="169"/>
      <c r="M632" s="170"/>
      <c r="N632" s="169"/>
      <c r="O632" s="169"/>
      <c r="P632" s="170"/>
      <c r="Q632" s="172" t="s">
        <v>274</v>
      </c>
      <c r="R632" s="169" t="s">
        <v>282</v>
      </c>
      <c r="S632" s="170" t="s">
        <v>1164</v>
      </c>
      <c r="T632" s="169"/>
      <c r="U632" s="169"/>
      <c r="V632" s="170"/>
    </row>
    <row r="633" spans="1:28" ht="15.75" customHeight="1">
      <c r="A633" s="5">
        <v>471</v>
      </c>
      <c r="B633" s="5" t="s">
        <v>225</v>
      </c>
      <c r="C633" s="5"/>
      <c r="D633" s="8"/>
      <c r="E633" s="27" t="s">
        <v>283</v>
      </c>
      <c r="F633" s="27">
        <f t="shared" si="52"/>
        <v>14</v>
      </c>
      <c r="G633" s="134"/>
      <c r="H633" s="143"/>
      <c r="I633" s="37"/>
      <c r="J633" s="57"/>
      <c r="K633" s="169"/>
      <c r="L633" s="169"/>
      <c r="M633" s="170"/>
      <c r="N633" s="169"/>
      <c r="O633" s="169"/>
      <c r="P633" s="170"/>
      <c r="Q633" s="172" t="s">
        <v>274</v>
      </c>
      <c r="R633" s="169" t="s">
        <v>275</v>
      </c>
      <c r="S633" s="170" t="s">
        <v>1164</v>
      </c>
      <c r="T633" s="169"/>
      <c r="U633" s="169"/>
      <c r="V633" s="170"/>
    </row>
    <row r="634" spans="1:28" ht="15.75" customHeight="1">
      <c r="A634" s="5">
        <v>471</v>
      </c>
      <c r="B634" s="5" t="s">
        <v>285</v>
      </c>
      <c r="C634" s="5"/>
      <c r="D634" s="8"/>
      <c r="E634" s="27" t="s">
        <v>284</v>
      </c>
      <c r="F634" s="27">
        <f t="shared" si="52"/>
        <v>9</v>
      </c>
      <c r="G634" s="134"/>
      <c r="H634" s="143"/>
      <c r="I634" s="37"/>
      <c r="J634" s="57"/>
      <c r="K634" s="169"/>
      <c r="L634" s="169"/>
      <c r="M634" s="170"/>
      <c r="N634" s="169"/>
      <c r="O634" s="169"/>
      <c r="P634" s="170"/>
      <c r="Q634" s="172" t="s">
        <v>274</v>
      </c>
      <c r="R634" s="169" t="s">
        <v>275</v>
      </c>
      <c r="S634" s="170" t="s">
        <v>1164</v>
      </c>
      <c r="T634" s="169"/>
      <c r="U634" s="169"/>
      <c r="V634" s="170"/>
    </row>
    <row r="635" spans="1:28" ht="15.75" customHeight="1">
      <c r="A635" s="5">
        <v>471</v>
      </c>
      <c r="B635" s="5" t="s">
        <v>287</v>
      </c>
      <c r="C635" s="5"/>
      <c r="D635" s="8"/>
      <c r="E635" s="27" t="s">
        <v>286</v>
      </c>
      <c r="F635" s="27">
        <f t="shared" si="52"/>
        <v>35</v>
      </c>
      <c r="G635" s="134"/>
      <c r="H635" s="143"/>
      <c r="I635" s="37"/>
      <c r="J635" s="57"/>
      <c r="K635" s="169"/>
      <c r="L635" s="169"/>
      <c r="M635" s="170"/>
      <c r="N635" s="169"/>
      <c r="O635" s="169"/>
      <c r="P635" s="170"/>
      <c r="Q635" s="172" t="s">
        <v>274</v>
      </c>
      <c r="R635" s="169" t="s">
        <v>275</v>
      </c>
      <c r="S635" s="170" t="s">
        <v>1164</v>
      </c>
      <c r="T635" s="169"/>
      <c r="U635" s="169"/>
      <c r="V635" s="170"/>
    </row>
    <row r="636" spans="1:28" ht="15.75" customHeight="1">
      <c r="A636" s="5">
        <v>471</v>
      </c>
      <c r="B636" s="5" t="s">
        <v>290</v>
      </c>
      <c r="C636" s="5"/>
      <c r="D636" s="8"/>
      <c r="E636" s="27" t="s">
        <v>289</v>
      </c>
      <c r="F636" s="27">
        <f t="shared" si="52"/>
        <v>23</v>
      </c>
      <c r="G636" s="134"/>
      <c r="H636" s="143"/>
      <c r="I636" s="37"/>
      <c r="J636" s="57"/>
      <c r="K636" s="169"/>
      <c r="L636" s="169"/>
      <c r="M636" s="170"/>
      <c r="N636" s="169"/>
      <c r="O636" s="169"/>
      <c r="P636" s="170"/>
      <c r="Q636" s="172" t="s">
        <v>274</v>
      </c>
      <c r="R636" s="169" t="s">
        <v>275</v>
      </c>
      <c r="S636" s="170" t="s">
        <v>1164</v>
      </c>
      <c r="T636" s="169"/>
      <c r="U636" s="169"/>
      <c r="V636" s="170"/>
    </row>
    <row r="637" spans="1:28" ht="15.75" customHeight="1">
      <c r="A637" s="5">
        <v>471</v>
      </c>
      <c r="B637" s="5" t="s">
        <v>291</v>
      </c>
      <c r="C637" s="5"/>
      <c r="D637" s="8"/>
      <c r="E637" s="27" t="s">
        <v>1865</v>
      </c>
      <c r="F637" s="27">
        <f t="shared" si="52"/>
        <v>9</v>
      </c>
      <c r="G637" s="134"/>
      <c r="H637" s="143"/>
      <c r="I637" s="37"/>
      <c r="J637" s="57"/>
      <c r="K637" s="169"/>
      <c r="L637" s="169"/>
      <c r="M637" s="170"/>
      <c r="N637" s="169"/>
      <c r="O637" s="169"/>
      <c r="P637" s="170"/>
      <c r="Q637" s="172" t="s">
        <v>274</v>
      </c>
      <c r="R637" s="169" t="s">
        <v>951</v>
      </c>
      <c r="S637" s="170" t="s">
        <v>1164</v>
      </c>
      <c r="T637" s="169"/>
      <c r="U637" s="169"/>
      <c r="V637" s="170"/>
      <c r="W637" s="20">
        <v>1</v>
      </c>
      <c r="X637" s="20" t="s">
        <v>1866</v>
      </c>
    </row>
    <row r="638" spans="1:28" ht="15.75" customHeight="1">
      <c r="A638" s="5">
        <v>471</v>
      </c>
      <c r="B638" s="5" t="s">
        <v>292</v>
      </c>
      <c r="C638" s="5"/>
      <c r="D638" s="8"/>
      <c r="E638" s="27" t="s">
        <v>1483</v>
      </c>
      <c r="F638" s="27">
        <f t="shared" si="52"/>
        <v>11</v>
      </c>
      <c r="G638" s="134" t="s">
        <v>1258</v>
      </c>
      <c r="H638" s="143" t="s">
        <v>1261</v>
      </c>
      <c r="I638" s="37"/>
      <c r="J638" s="57"/>
      <c r="K638" s="169"/>
      <c r="L638" s="169"/>
      <c r="M638" s="170"/>
      <c r="N638" s="169"/>
      <c r="O638" s="169"/>
      <c r="P638" s="170"/>
      <c r="Q638" s="172" t="s">
        <v>274</v>
      </c>
      <c r="R638" s="169" t="s">
        <v>275</v>
      </c>
      <c r="S638" s="170" t="s">
        <v>1164</v>
      </c>
      <c r="T638" s="169"/>
      <c r="U638" s="169"/>
      <c r="V638" s="170"/>
    </row>
    <row r="639" spans="1:28" ht="15.75" customHeight="1">
      <c r="A639" s="5">
        <v>471</v>
      </c>
      <c r="B639" s="5" t="s">
        <v>294</v>
      </c>
      <c r="C639" s="5"/>
      <c r="D639" s="8"/>
      <c r="E639" s="27" t="s">
        <v>293</v>
      </c>
      <c r="F639" s="27">
        <f t="shared" si="52"/>
        <v>45</v>
      </c>
      <c r="G639" s="134"/>
      <c r="H639" s="143"/>
      <c r="I639" s="37"/>
      <c r="J639" s="57"/>
      <c r="K639" s="169"/>
      <c r="L639" s="169"/>
      <c r="M639" s="170"/>
      <c r="N639" s="169"/>
      <c r="O639" s="169"/>
      <c r="P639" s="170"/>
      <c r="Q639" s="172" t="s">
        <v>274</v>
      </c>
      <c r="R639" s="169" t="s">
        <v>951</v>
      </c>
      <c r="S639" s="170" t="s">
        <v>1164</v>
      </c>
      <c r="T639" s="169"/>
      <c r="U639" s="169"/>
      <c r="V639" s="170"/>
    </row>
    <row r="640" spans="1:28" s="14" customFormat="1" ht="15.75" customHeight="1">
      <c r="A640" s="5">
        <v>471</v>
      </c>
      <c r="B640" s="5" t="s">
        <v>1264</v>
      </c>
      <c r="C640" s="5"/>
      <c r="D640" s="8"/>
      <c r="E640" s="27" t="s">
        <v>1262</v>
      </c>
      <c r="F640" s="27">
        <f t="shared" si="52"/>
        <v>14</v>
      </c>
      <c r="G640" s="134" t="s">
        <v>1258</v>
      </c>
      <c r="H640" s="143" t="s">
        <v>1180</v>
      </c>
      <c r="I640" s="37" t="s">
        <v>1265</v>
      </c>
      <c r="J640" s="57"/>
      <c r="K640" s="169"/>
      <c r="L640" s="169"/>
      <c r="M640" s="170"/>
      <c r="N640" s="169"/>
      <c r="O640" s="169"/>
      <c r="P640" s="170"/>
      <c r="Q640" s="172" t="s">
        <v>274</v>
      </c>
      <c r="R640" s="182" t="s">
        <v>951</v>
      </c>
      <c r="S640" s="170" t="s">
        <v>1164</v>
      </c>
      <c r="T640" s="169"/>
      <c r="U640" s="169"/>
      <c r="V640" s="170"/>
      <c r="W640" s="117"/>
      <c r="X640" s="117"/>
      <c r="Y640" s="117"/>
      <c r="Z640" s="117"/>
      <c r="AA640" s="117"/>
      <c r="AB640" s="117"/>
    </row>
    <row r="641" spans="1:28" s="14" customFormat="1" ht="15.75" customHeight="1">
      <c r="A641" s="5">
        <v>471</v>
      </c>
      <c r="B641" s="5" t="s">
        <v>449</v>
      </c>
      <c r="C641" s="5"/>
      <c r="D641" s="8"/>
      <c r="E641" s="27" t="s">
        <v>1263</v>
      </c>
      <c r="F641" s="27">
        <f t="shared" si="52"/>
        <v>18</v>
      </c>
      <c r="G641" s="134" t="s">
        <v>1258</v>
      </c>
      <c r="H641" s="143" t="s">
        <v>1180</v>
      </c>
      <c r="I641" s="37" t="s">
        <v>1266</v>
      </c>
      <c r="J641" s="57"/>
      <c r="K641" s="182" t="s">
        <v>1267</v>
      </c>
      <c r="L641" s="182" t="s">
        <v>4</v>
      </c>
      <c r="M641" s="170" t="s">
        <v>1218</v>
      </c>
      <c r="N641" s="169"/>
      <c r="O641" s="169"/>
      <c r="P641" s="170"/>
      <c r="Q641" s="172" t="s">
        <v>274</v>
      </c>
      <c r="R641" s="182" t="s">
        <v>951</v>
      </c>
      <c r="S641" s="170" t="s">
        <v>1164</v>
      </c>
      <c r="T641" s="169"/>
      <c r="U641" s="169"/>
      <c r="V641" s="170"/>
      <c r="W641" s="117"/>
      <c r="X641" s="117"/>
      <c r="Y641" s="117"/>
      <c r="Z641" s="117"/>
      <c r="AA641" s="117"/>
      <c r="AB641" s="117"/>
    </row>
    <row r="642" spans="1:28" s="20" customFormat="1" ht="15.75" customHeight="1">
      <c r="A642" s="118">
        <v>471</v>
      </c>
      <c r="B642" s="118" t="s">
        <v>1769</v>
      </c>
      <c r="C642" s="118"/>
      <c r="D642" s="75"/>
      <c r="E642" s="150" t="s">
        <v>1767</v>
      </c>
      <c r="F642" s="150">
        <f t="shared" si="52"/>
        <v>21</v>
      </c>
      <c r="G642" s="151" t="s">
        <v>1764</v>
      </c>
      <c r="H642" s="152" t="s">
        <v>1765</v>
      </c>
      <c r="J642" s="161"/>
      <c r="K642" s="197" t="s">
        <v>1267</v>
      </c>
      <c r="L642" s="197" t="s">
        <v>4</v>
      </c>
      <c r="M642" s="176" t="s">
        <v>1218</v>
      </c>
      <c r="N642" s="175"/>
      <c r="O642" s="175"/>
      <c r="P642" s="176"/>
      <c r="Q642" s="186" t="s">
        <v>112</v>
      </c>
      <c r="R642" s="175" t="s">
        <v>1766</v>
      </c>
      <c r="S642" s="176" t="s">
        <v>1164</v>
      </c>
      <c r="T642" s="175"/>
      <c r="U642" s="175"/>
      <c r="V642" s="176"/>
      <c r="W642" s="20">
        <v>1</v>
      </c>
      <c r="X642" s="20" t="s">
        <v>839</v>
      </c>
    </row>
    <row r="643" spans="1:28" s="20" customFormat="1" ht="15.75" customHeight="1">
      <c r="A643" s="118">
        <v>471</v>
      </c>
      <c r="B643" s="118" t="s">
        <v>173</v>
      </c>
      <c r="C643" s="118"/>
      <c r="D643" s="75"/>
      <c r="E643" s="150" t="s">
        <v>391</v>
      </c>
      <c r="F643" s="150">
        <f t="shared" si="52"/>
        <v>29</v>
      </c>
      <c r="G643" s="151" t="s">
        <v>1764</v>
      </c>
      <c r="H643" s="152" t="s">
        <v>1768</v>
      </c>
      <c r="J643" s="161"/>
      <c r="K643" s="197"/>
      <c r="L643" s="197"/>
      <c r="M643" s="176"/>
      <c r="N643" s="175"/>
      <c r="O643" s="175"/>
      <c r="P643" s="176"/>
      <c r="Q643" s="186"/>
      <c r="R643" s="175"/>
      <c r="S643" s="176"/>
      <c r="T643" s="175"/>
      <c r="U643" s="175"/>
      <c r="V643" s="176"/>
      <c r="W643" s="20">
        <v>1</v>
      </c>
      <c r="X643" s="20" t="s">
        <v>839</v>
      </c>
    </row>
    <row r="644" spans="1:28" ht="15.75" customHeight="1">
      <c r="A644" s="63">
        <v>472</v>
      </c>
      <c r="B644" s="5"/>
      <c r="C644" s="5"/>
      <c r="D644" s="8"/>
      <c r="E644" s="71" t="s">
        <v>690</v>
      </c>
      <c r="F644" s="27">
        <f t="shared" si="52"/>
        <v>32</v>
      </c>
      <c r="G644" s="134"/>
      <c r="H644" s="143"/>
      <c r="I644" s="37"/>
      <c r="J644" s="57"/>
      <c r="K644" s="169"/>
      <c r="L644" s="169"/>
      <c r="M644" s="170"/>
      <c r="N644" s="169"/>
      <c r="O644" s="169"/>
      <c r="P644" s="170"/>
      <c r="Q644" s="171"/>
      <c r="R644" s="169"/>
      <c r="S644" s="170"/>
      <c r="T644" s="169"/>
      <c r="U644" s="169"/>
      <c r="V644" s="170"/>
    </row>
    <row r="645" spans="1:28" ht="15.75" customHeight="1">
      <c r="A645" s="5">
        <v>472</v>
      </c>
      <c r="B645" s="5" t="s">
        <v>691</v>
      </c>
      <c r="C645" s="5"/>
      <c r="D645" s="8"/>
      <c r="E645" s="27" t="s">
        <v>692</v>
      </c>
      <c r="F645" s="27">
        <f t="shared" si="52"/>
        <v>29</v>
      </c>
      <c r="G645" s="134"/>
      <c r="H645" s="143"/>
      <c r="I645" s="37"/>
      <c r="J645" s="57"/>
      <c r="K645" s="169"/>
      <c r="L645" s="169"/>
      <c r="M645" s="170"/>
      <c r="N645" s="169"/>
      <c r="O645" s="169"/>
      <c r="P645" s="170"/>
      <c r="Q645" s="171"/>
      <c r="R645" s="169"/>
      <c r="S645" s="170"/>
      <c r="T645" s="169"/>
      <c r="U645" s="169"/>
      <c r="V645" s="170"/>
    </row>
    <row r="646" spans="1:28" s="14" customFormat="1" ht="15.75" customHeight="1">
      <c r="A646" s="5">
        <v>472</v>
      </c>
      <c r="B646" s="5" t="s">
        <v>691</v>
      </c>
      <c r="C646" s="5" t="s">
        <v>173</v>
      </c>
      <c r="D646" s="8"/>
      <c r="E646" s="27" t="s">
        <v>379</v>
      </c>
      <c r="F646" s="27">
        <f t="shared" si="52"/>
        <v>34</v>
      </c>
      <c r="G646" s="134" t="s">
        <v>1561</v>
      </c>
      <c r="H646" s="138" t="s">
        <v>839</v>
      </c>
      <c r="I646" s="37" t="s">
        <v>1578</v>
      </c>
      <c r="J646" s="57"/>
      <c r="K646" s="169"/>
      <c r="L646" s="169"/>
      <c r="M646" s="170"/>
      <c r="N646" s="169"/>
      <c r="O646" s="169"/>
      <c r="P646" s="170"/>
      <c r="Q646" s="171"/>
      <c r="R646" s="169"/>
      <c r="S646" s="170"/>
      <c r="T646" s="169"/>
      <c r="U646" s="169"/>
      <c r="V646" s="170"/>
      <c r="W646" s="117"/>
      <c r="X646" s="117"/>
      <c r="Y646" s="117"/>
      <c r="Z646" s="117"/>
      <c r="AA646" s="117"/>
      <c r="AB646" s="117"/>
    </row>
    <row r="647" spans="1:28" s="14" customFormat="1" ht="15.75" customHeight="1">
      <c r="A647" s="5">
        <v>472</v>
      </c>
      <c r="B647" s="5" t="s">
        <v>691</v>
      </c>
      <c r="C647" s="5" t="s">
        <v>173</v>
      </c>
      <c r="D647" s="8" t="s">
        <v>173</v>
      </c>
      <c r="E647" s="27" t="s">
        <v>900</v>
      </c>
      <c r="F647" s="27">
        <f t="shared" si="52"/>
        <v>29</v>
      </c>
      <c r="G647" s="134" t="s">
        <v>1561</v>
      </c>
      <c r="H647" s="138" t="s">
        <v>839</v>
      </c>
      <c r="I647" s="37"/>
      <c r="J647" s="57"/>
      <c r="K647" s="169"/>
      <c r="L647" s="169"/>
      <c r="M647" s="170"/>
      <c r="N647" s="169"/>
      <c r="O647" s="169"/>
      <c r="P647" s="170"/>
      <c r="Q647" s="171"/>
      <c r="R647" s="169"/>
      <c r="S647" s="170"/>
      <c r="T647" s="169"/>
      <c r="U647" s="169"/>
      <c r="V647" s="170"/>
      <c r="W647" s="117"/>
      <c r="X647" s="117"/>
      <c r="Y647" s="117"/>
      <c r="Z647" s="117"/>
      <c r="AA647" s="117"/>
      <c r="AB647" s="117"/>
    </row>
    <row r="648" spans="1:28" ht="15.75" customHeight="1">
      <c r="A648" s="5">
        <v>472</v>
      </c>
      <c r="B648" s="5" t="s">
        <v>693</v>
      </c>
      <c r="C648" s="5"/>
      <c r="D648" s="8"/>
      <c r="E648" s="27" t="s">
        <v>694</v>
      </c>
      <c r="F648" s="27">
        <f t="shared" ref="F648:F663" si="53">LEN(E648)</f>
        <v>14</v>
      </c>
      <c r="G648" s="134"/>
      <c r="H648" s="143"/>
      <c r="I648" s="37"/>
      <c r="J648" s="57"/>
      <c r="K648" s="169"/>
      <c r="L648" s="169"/>
      <c r="M648" s="170"/>
      <c r="N648" s="169"/>
      <c r="O648" s="169"/>
      <c r="P648" s="170"/>
      <c r="Q648" s="171"/>
      <c r="R648" s="169"/>
      <c r="S648" s="170"/>
      <c r="T648" s="169"/>
      <c r="U648" s="169"/>
      <c r="V648" s="170"/>
    </row>
    <row r="649" spans="1:28" ht="15.75" customHeight="1">
      <c r="A649" s="5">
        <v>472</v>
      </c>
      <c r="B649" s="5" t="s">
        <v>367</v>
      </c>
      <c r="C649" s="5"/>
      <c r="D649" s="8"/>
      <c r="E649" s="27" t="s">
        <v>695</v>
      </c>
      <c r="F649" s="27">
        <f t="shared" si="53"/>
        <v>26</v>
      </c>
      <c r="G649" s="134"/>
      <c r="H649" s="143"/>
      <c r="I649" s="37"/>
      <c r="J649" s="57"/>
      <c r="K649" s="169"/>
      <c r="L649" s="169"/>
      <c r="M649" s="170"/>
      <c r="N649" s="169"/>
      <c r="O649" s="169"/>
      <c r="P649" s="170"/>
      <c r="Q649" s="171"/>
      <c r="R649" s="169"/>
      <c r="S649" s="170"/>
      <c r="T649" s="169"/>
      <c r="U649" s="169"/>
      <c r="V649" s="170"/>
    </row>
    <row r="650" spans="1:28" ht="15.75" customHeight="1">
      <c r="A650" s="63">
        <v>473</v>
      </c>
      <c r="B650" s="5"/>
      <c r="C650" s="5"/>
      <c r="D650" s="8"/>
      <c r="E650" s="71" t="s">
        <v>60</v>
      </c>
      <c r="F650" s="27">
        <f t="shared" si="53"/>
        <v>24</v>
      </c>
      <c r="G650" s="134"/>
      <c r="H650" s="143"/>
      <c r="I650" s="37"/>
      <c r="J650" s="57"/>
      <c r="K650" s="169"/>
      <c r="L650" s="169"/>
      <c r="M650" s="170"/>
      <c r="N650" s="169"/>
      <c r="O650" s="169"/>
      <c r="P650" s="170"/>
      <c r="Q650" s="171"/>
      <c r="R650" s="169"/>
      <c r="S650" s="170"/>
      <c r="T650" s="169"/>
      <c r="U650" s="169"/>
      <c r="V650" s="170"/>
    </row>
    <row r="651" spans="1:28" ht="15.75" customHeight="1">
      <c r="A651" s="5">
        <v>473</v>
      </c>
      <c r="B651" s="5" t="s">
        <v>295</v>
      </c>
      <c r="C651" s="5"/>
      <c r="D651" s="8"/>
      <c r="E651" s="27" t="s">
        <v>696</v>
      </c>
      <c r="F651" s="27">
        <f t="shared" si="53"/>
        <v>15</v>
      </c>
      <c r="G651" s="134"/>
      <c r="H651" s="143"/>
      <c r="I651" s="37"/>
      <c r="J651" s="57"/>
      <c r="K651" s="169" t="s">
        <v>296</v>
      </c>
      <c r="L651" s="169" t="s">
        <v>4</v>
      </c>
      <c r="M651" s="170" t="s">
        <v>32</v>
      </c>
      <c r="N651" s="169"/>
      <c r="O651" s="169"/>
      <c r="P651" s="170"/>
      <c r="Q651" s="171"/>
      <c r="R651" s="169"/>
      <c r="S651" s="170"/>
      <c r="T651" s="169"/>
      <c r="U651" s="169"/>
      <c r="V651" s="170"/>
    </row>
    <row r="652" spans="1:28" ht="15.75" customHeight="1">
      <c r="A652" s="5">
        <v>473</v>
      </c>
      <c r="B652" s="5" t="str">
        <f t="shared" ref="B652:B664" si="54">B651</f>
        <v>DL</v>
      </c>
      <c r="C652" s="5" t="s">
        <v>563</v>
      </c>
      <c r="D652" s="8"/>
      <c r="E652" s="27" t="s">
        <v>564</v>
      </c>
      <c r="F652" s="27">
        <f t="shared" si="53"/>
        <v>10</v>
      </c>
      <c r="G652" s="134"/>
      <c r="H652" s="143"/>
      <c r="I652" s="37"/>
      <c r="J652" s="57"/>
      <c r="K652" s="169"/>
      <c r="L652" s="169"/>
      <c r="M652" s="170"/>
      <c r="N652" s="169"/>
      <c r="O652" s="169"/>
      <c r="P652" s="170"/>
      <c r="Q652" s="171"/>
      <c r="R652" s="169"/>
      <c r="S652" s="170"/>
      <c r="T652" s="169"/>
      <c r="U652" s="169"/>
      <c r="V652" s="170"/>
    </row>
    <row r="653" spans="1:28" ht="15.75" customHeight="1">
      <c r="A653" s="5">
        <v>473</v>
      </c>
      <c r="B653" s="5" t="str">
        <f t="shared" si="54"/>
        <v>DL</v>
      </c>
      <c r="C653" s="5" t="str">
        <f>C652</f>
        <v>KO</v>
      </c>
      <c r="D653" s="8" t="s">
        <v>241</v>
      </c>
      <c r="E653" s="27" t="s">
        <v>576</v>
      </c>
      <c r="F653" s="27">
        <f t="shared" si="53"/>
        <v>12</v>
      </c>
      <c r="G653" s="134"/>
      <c r="H653" s="143"/>
      <c r="I653" s="37"/>
      <c r="J653" s="57"/>
      <c r="K653" s="169"/>
      <c r="L653" s="169"/>
      <c r="M653" s="170"/>
      <c r="N653" s="169"/>
      <c r="O653" s="169"/>
      <c r="P653" s="170"/>
      <c r="Q653" s="171"/>
      <c r="R653" s="169"/>
      <c r="S653" s="170"/>
      <c r="T653" s="169"/>
      <c r="U653" s="169"/>
      <c r="V653" s="170"/>
    </row>
    <row r="654" spans="1:28" ht="15.75" customHeight="1">
      <c r="A654" s="5">
        <v>473</v>
      </c>
      <c r="B654" s="5" t="str">
        <f t="shared" si="54"/>
        <v>DL</v>
      </c>
      <c r="C654" s="5" t="str">
        <f>C653</f>
        <v>KO</v>
      </c>
      <c r="D654" s="8" t="s">
        <v>226</v>
      </c>
      <c r="E654" s="27" t="s">
        <v>697</v>
      </c>
      <c r="F654" s="27">
        <f t="shared" si="53"/>
        <v>17</v>
      </c>
      <c r="G654" s="134"/>
      <c r="H654" s="143"/>
      <c r="I654" s="37"/>
      <c r="J654" s="57"/>
      <c r="K654" s="169"/>
      <c r="L654" s="169"/>
      <c r="M654" s="170"/>
      <c r="N654" s="169" t="s">
        <v>297</v>
      </c>
      <c r="O654" s="169" t="s">
        <v>4</v>
      </c>
      <c r="P654" s="170" t="s">
        <v>1616</v>
      </c>
      <c r="Q654" s="171"/>
      <c r="R654" s="169"/>
      <c r="S654" s="170"/>
      <c r="T654" s="169"/>
      <c r="U654" s="169"/>
      <c r="V654" s="170"/>
    </row>
    <row r="655" spans="1:28" ht="15.75" customHeight="1">
      <c r="A655" s="5">
        <v>473</v>
      </c>
      <c r="B655" s="5" t="str">
        <f t="shared" si="54"/>
        <v>DL</v>
      </c>
      <c r="C655" s="5" t="str">
        <f>C654</f>
        <v>KO</v>
      </c>
      <c r="D655" s="8" t="s">
        <v>384</v>
      </c>
      <c r="E655" s="27" t="s">
        <v>1302</v>
      </c>
      <c r="F655" s="27">
        <f t="shared" si="53"/>
        <v>17</v>
      </c>
      <c r="G655" s="134"/>
      <c r="H655" s="143"/>
      <c r="I655" s="37"/>
      <c r="J655" s="57"/>
      <c r="K655" s="169"/>
      <c r="L655" s="169"/>
      <c r="M655" s="170"/>
      <c r="N655" s="169"/>
      <c r="O655" s="169"/>
      <c r="P655" s="170"/>
      <c r="Q655" s="171"/>
      <c r="R655" s="169"/>
      <c r="S655" s="170"/>
      <c r="T655" s="169"/>
      <c r="U655" s="169"/>
      <c r="V655" s="170"/>
    </row>
    <row r="656" spans="1:28" ht="15.75" customHeight="1">
      <c r="A656" s="5">
        <v>473</v>
      </c>
      <c r="B656" s="5" t="str">
        <f t="shared" si="54"/>
        <v>DL</v>
      </c>
      <c r="C656" s="5" t="s">
        <v>118</v>
      </c>
      <c r="D656" s="8"/>
      <c r="E656" s="27" t="s">
        <v>508</v>
      </c>
      <c r="F656" s="27">
        <f t="shared" si="53"/>
        <v>10</v>
      </c>
      <c r="G656" s="134"/>
      <c r="H656" s="143"/>
      <c r="I656" s="37"/>
      <c r="J656" s="57"/>
      <c r="K656" s="169"/>
      <c r="L656" s="169"/>
      <c r="M656" s="170"/>
      <c r="N656" s="169"/>
      <c r="O656" s="169"/>
      <c r="P656" s="170"/>
      <c r="Q656" s="171"/>
      <c r="R656" s="169"/>
      <c r="S656" s="170"/>
      <c r="T656" s="169"/>
      <c r="U656" s="169"/>
      <c r="V656" s="170"/>
    </row>
    <row r="657" spans="1:28" ht="15.75" customHeight="1">
      <c r="A657" s="5">
        <v>473</v>
      </c>
      <c r="B657" s="5" t="str">
        <f t="shared" si="54"/>
        <v>DL</v>
      </c>
      <c r="C657" s="5" t="str">
        <f>C656</f>
        <v>LF</v>
      </c>
      <c r="D657" s="8" t="s">
        <v>436</v>
      </c>
      <c r="E657" s="27" t="s">
        <v>698</v>
      </c>
      <c r="F657" s="27">
        <f t="shared" si="53"/>
        <v>6</v>
      </c>
      <c r="G657" s="134"/>
      <c r="H657" s="143"/>
      <c r="I657" s="37"/>
      <c r="J657" s="57"/>
      <c r="K657" s="169"/>
      <c r="L657" s="169"/>
      <c r="M657" s="170"/>
      <c r="N657" s="169"/>
      <c r="O657" s="169"/>
      <c r="P657" s="170"/>
      <c r="Q657" s="171"/>
      <c r="R657" s="169"/>
      <c r="S657" s="170"/>
      <c r="T657" s="169"/>
      <c r="U657" s="169"/>
      <c r="V657" s="170"/>
    </row>
    <row r="658" spans="1:28" ht="15.75" customHeight="1">
      <c r="A658" s="5">
        <v>473</v>
      </c>
      <c r="B658" s="5" t="str">
        <f t="shared" si="54"/>
        <v>DL</v>
      </c>
      <c r="C658" s="5" t="s">
        <v>699</v>
      </c>
      <c r="D658" s="8"/>
      <c r="E658" s="27" t="s">
        <v>700</v>
      </c>
      <c r="F658" s="27">
        <f t="shared" si="53"/>
        <v>13</v>
      </c>
      <c r="G658" s="134"/>
      <c r="H658" s="143"/>
      <c r="I658" s="37"/>
      <c r="J658" s="57"/>
      <c r="K658" s="169"/>
      <c r="L658" s="169"/>
      <c r="M658" s="170"/>
      <c r="N658" s="169"/>
      <c r="O658" s="169"/>
      <c r="P658" s="170"/>
      <c r="Q658" s="171"/>
      <c r="R658" s="169"/>
      <c r="S658" s="170"/>
      <c r="T658" s="169"/>
      <c r="U658" s="169"/>
      <c r="V658" s="170"/>
    </row>
    <row r="659" spans="1:28" ht="15.75" customHeight="1">
      <c r="A659" s="5">
        <v>473</v>
      </c>
      <c r="B659" s="5" t="str">
        <f t="shared" si="54"/>
        <v>DL</v>
      </c>
      <c r="C659" s="5" t="str">
        <f>C658</f>
        <v>RD</v>
      </c>
      <c r="D659" s="8" t="s">
        <v>367</v>
      </c>
      <c r="E659" s="27" t="s">
        <v>701</v>
      </c>
      <c r="F659" s="27">
        <f t="shared" si="53"/>
        <v>22</v>
      </c>
      <c r="G659" s="134"/>
      <c r="H659" s="143"/>
      <c r="I659" s="37"/>
      <c r="J659" s="57"/>
      <c r="K659" s="169"/>
      <c r="L659" s="169"/>
      <c r="M659" s="170"/>
      <c r="N659" s="169"/>
      <c r="O659" s="169"/>
      <c r="P659" s="170"/>
      <c r="Q659" s="171"/>
      <c r="R659" s="169"/>
      <c r="S659" s="170"/>
      <c r="T659" s="169"/>
      <c r="U659" s="169"/>
      <c r="V659" s="170"/>
    </row>
    <row r="660" spans="1:28" ht="15.75" customHeight="1">
      <c r="A660" s="5">
        <v>473</v>
      </c>
      <c r="B660" s="5" t="str">
        <f t="shared" si="54"/>
        <v>DL</v>
      </c>
      <c r="C660" s="5" t="s">
        <v>702</v>
      </c>
      <c r="D660" s="8"/>
      <c r="E660" s="27" t="s">
        <v>703</v>
      </c>
      <c r="F660" s="27">
        <f t="shared" si="53"/>
        <v>21</v>
      </c>
      <c r="G660" s="134"/>
      <c r="H660" s="143"/>
      <c r="I660" s="37"/>
      <c r="J660" s="57"/>
      <c r="K660" s="169"/>
      <c r="L660" s="169"/>
      <c r="M660" s="170"/>
      <c r="N660" s="169"/>
      <c r="O660" s="169"/>
      <c r="P660" s="170"/>
      <c r="Q660" s="171"/>
      <c r="R660" s="169"/>
      <c r="S660" s="170"/>
      <c r="T660" s="169"/>
      <c r="U660" s="169"/>
      <c r="V660" s="170"/>
    </row>
    <row r="661" spans="1:28" ht="15.75" customHeight="1">
      <c r="A661" s="5">
        <v>473</v>
      </c>
      <c r="B661" s="5" t="str">
        <f t="shared" si="54"/>
        <v>DL</v>
      </c>
      <c r="C661" s="11" t="str">
        <f>C660</f>
        <v>PC</v>
      </c>
      <c r="D661" s="8" t="s">
        <v>436</v>
      </c>
      <c r="E661" s="27" t="s">
        <v>698</v>
      </c>
      <c r="F661" s="27">
        <f t="shared" si="53"/>
        <v>6</v>
      </c>
      <c r="G661" s="134"/>
      <c r="H661" s="143"/>
      <c r="I661" s="37"/>
      <c r="J661" s="57"/>
      <c r="K661" s="169"/>
      <c r="L661" s="169"/>
      <c r="M661" s="170"/>
      <c r="N661" s="169"/>
      <c r="O661" s="169"/>
      <c r="P661" s="170"/>
      <c r="Q661" s="171"/>
      <c r="R661" s="169"/>
      <c r="S661" s="170"/>
      <c r="T661" s="169"/>
      <c r="U661" s="169"/>
      <c r="V661" s="170"/>
    </row>
    <row r="662" spans="1:28" ht="15.75" customHeight="1">
      <c r="A662" s="5">
        <v>473</v>
      </c>
      <c r="B662" s="5" t="str">
        <f t="shared" si="54"/>
        <v>DL</v>
      </c>
      <c r="C662" s="5" t="s">
        <v>704</v>
      </c>
      <c r="D662" s="8"/>
      <c r="E662" s="27" t="s">
        <v>1256</v>
      </c>
      <c r="F662" s="27">
        <f t="shared" si="53"/>
        <v>19</v>
      </c>
      <c r="G662" s="134"/>
      <c r="H662" s="143"/>
      <c r="I662" s="37"/>
      <c r="J662" s="57"/>
      <c r="K662" s="169" t="s">
        <v>1519</v>
      </c>
      <c r="L662" s="169" t="s">
        <v>4</v>
      </c>
      <c r="M662" s="170" t="s">
        <v>1053</v>
      </c>
      <c r="N662" s="169" t="s">
        <v>1520</v>
      </c>
      <c r="O662" s="169" t="s">
        <v>4</v>
      </c>
      <c r="P662" s="170" t="s">
        <v>33</v>
      </c>
      <c r="Q662" s="171"/>
      <c r="R662" s="169"/>
      <c r="S662" s="170"/>
      <c r="T662" s="169"/>
      <c r="U662" s="169"/>
      <c r="V662" s="170"/>
    </row>
    <row r="663" spans="1:28" ht="15.75" customHeight="1">
      <c r="A663" s="5">
        <v>473</v>
      </c>
      <c r="B663" s="5" t="str">
        <f t="shared" si="54"/>
        <v>DL</v>
      </c>
      <c r="C663" s="11" t="str">
        <f>C662</f>
        <v>HC</v>
      </c>
      <c r="D663" s="8" t="s">
        <v>705</v>
      </c>
      <c r="E663" s="27" t="s">
        <v>706</v>
      </c>
      <c r="F663" s="27">
        <f t="shared" si="53"/>
        <v>5</v>
      </c>
      <c r="G663" s="134"/>
      <c r="H663" s="143"/>
      <c r="I663" s="37"/>
      <c r="J663" s="57"/>
      <c r="K663" s="169"/>
      <c r="L663" s="169"/>
      <c r="M663" s="170"/>
      <c r="N663" s="169"/>
      <c r="O663" s="169"/>
      <c r="P663" s="170"/>
      <c r="Q663" s="171"/>
      <c r="R663" s="169"/>
      <c r="S663" s="170"/>
      <c r="T663" s="169"/>
      <c r="U663" s="169"/>
      <c r="V663" s="170"/>
    </row>
    <row r="664" spans="1:28" s="14" customFormat="1" ht="15.75" customHeight="1">
      <c r="A664" s="5">
        <v>473</v>
      </c>
      <c r="B664" s="5" t="str">
        <f t="shared" si="54"/>
        <v>DL</v>
      </c>
      <c r="C664" s="11" t="s">
        <v>711</v>
      </c>
      <c r="D664" s="8"/>
      <c r="E664" s="27" t="s">
        <v>712</v>
      </c>
      <c r="F664" s="27"/>
      <c r="G664" s="134" t="s">
        <v>1561</v>
      </c>
      <c r="H664" s="143" t="s">
        <v>1562</v>
      </c>
      <c r="I664" s="37"/>
      <c r="J664" s="57"/>
      <c r="K664" s="169"/>
      <c r="L664" s="169"/>
      <c r="M664" s="170"/>
      <c r="N664" s="169" t="s">
        <v>1670</v>
      </c>
      <c r="O664" s="169" t="s">
        <v>4</v>
      </c>
      <c r="P664" s="170" t="s">
        <v>1164</v>
      </c>
      <c r="Q664" s="171"/>
      <c r="R664" s="169"/>
      <c r="S664" s="170"/>
      <c r="T664" s="169"/>
      <c r="U664" s="169"/>
      <c r="V664" s="170"/>
      <c r="W664" s="117"/>
      <c r="X664" s="117"/>
      <c r="Y664" s="117"/>
      <c r="Z664" s="117"/>
      <c r="AA664" s="117"/>
      <c r="AB664" s="117"/>
    </row>
    <row r="665" spans="1:28" ht="15.75" customHeight="1">
      <c r="A665" s="5">
        <v>473</v>
      </c>
      <c r="B665" s="5" t="s">
        <v>300</v>
      </c>
      <c r="C665" s="8"/>
      <c r="D665" s="8"/>
      <c r="E665" s="27" t="s">
        <v>707</v>
      </c>
      <c r="F665" s="27">
        <f t="shared" ref="F665:F684" si="55">LEN(E665)</f>
        <v>22</v>
      </c>
      <c r="G665" s="134"/>
      <c r="H665" s="143"/>
      <c r="I665" s="37"/>
      <c r="J665" s="57"/>
      <c r="K665" s="169" t="s">
        <v>301</v>
      </c>
      <c r="L665" s="169" t="s">
        <v>4</v>
      </c>
      <c r="M665" s="170" t="s">
        <v>1076</v>
      </c>
      <c r="N665" s="169"/>
      <c r="O665" s="169"/>
      <c r="P665" s="170"/>
      <c r="Q665" s="171"/>
      <c r="R665" s="169"/>
      <c r="S665" s="170"/>
      <c r="T665" s="169"/>
      <c r="U665" s="169"/>
      <c r="V665" s="170"/>
    </row>
    <row r="666" spans="1:28" ht="15.75" customHeight="1">
      <c r="A666" s="5">
        <v>473</v>
      </c>
      <c r="B666" s="5" t="str">
        <f>B665</f>
        <v>VE</v>
      </c>
      <c r="C666" s="5" t="s">
        <v>708</v>
      </c>
      <c r="D666" s="8"/>
      <c r="E666" s="27" t="s">
        <v>709</v>
      </c>
      <c r="F666" s="27">
        <f t="shared" si="55"/>
        <v>14</v>
      </c>
      <c r="G666" s="134"/>
      <c r="H666" s="143"/>
      <c r="I666" s="37"/>
      <c r="J666" s="57"/>
      <c r="K666" s="169"/>
      <c r="L666" s="169"/>
      <c r="M666" s="170"/>
      <c r="N666" s="169"/>
      <c r="O666" s="169"/>
      <c r="P666" s="170"/>
      <c r="Q666" s="171"/>
      <c r="R666" s="169"/>
      <c r="S666" s="170"/>
      <c r="T666" s="169"/>
      <c r="U666" s="169"/>
      <c r="V666" s="170"/>
    </row>
    <row r="667" spans="1:28" ht="45" customHeight="1">
      <c r="A667" s="5">
        <v>473</v>
      </c>
      <c r="B667" s="5" t="s">
        <v>298</v>
      </c>
      <c r="C667" s="11"/>
      <c r="D667" s="8"/>
      <c r="E667" s="27" t="s">
        <v>710</v>
      </c>
      <c r="F667" s="27">
        <f t="shared" si="55"/>
        <v>32</v>
      </c>
      <c r="G667" s="134"/>
      <c r="H667" s="143"/>
      <c r="I667" s="37" t="s">
        <v>1731</v>
      </c>
      <c r="J667" s="57"/>
      <c r="K667" s="169"/>
      <c r="L667" s="169"/>
      <c r="M667" s="170"/>
      <c r="Q667" s="169" t="s">
        <v>299</v>
      </c>
      <c r="R667" s="185" t="s">
        <v>1837</v>
      </c>
      <c r="S667" s="176" t="s">
        <v>1164</v>
      </c>
      <c r="T667" s="169"/>
      <c r="U667" s="169"/>
      <c r="V667" s="170"/>
      <c r="W667" s="20">
        <v>1</v>
      </c>
      <c r="X667" s="20" t="s">
        <v>1786</v>
      </c>
    </row>
    <row r="668" spans="1:28" ht="15.75" customHeight="1">
      <c r="A668" s="118">
        <v>473</v>
      </c>
      <c r="B668" s="5" t="str">
        <f t="shared" ref="B668:B676" si="56">B667</f>
        <v>MX</v>
      </c>
      <c r="C668" s="5" t="s">
        <v>711</v>
      </c>
      <c r="D668" s="8"/>
      <c r="E668" s="27" t="s">
        <v>1776</v>
      </c>
      <c r="F668" s="27">
        <f t="shared" si="55"/>
        <v>33</v>
      </c>
      <c r="G668" s="134"/>
      <c r="H668" s="143"/>
      <c r="I668" s="37"/>
      <c r="J668" s="57"/>
      <c r="K668" s="169"/>
      <c r="L668" s="169"/>
      <c r="M668" s="170"/>
      <c r="N668" s="169"/>
      <c r="O668" s="169"/>
      <c r="P668" s="170"/>
      <c r="Q668" s="171"/>
      <c r="R668" s="169"/>
      <c r="S668" s="170"/>
      <c r="T668" s="169"/>
      <c r="U668" s="169"/>
      <c r="V668" s="170"/>
      <c r="W668" s="20">
        <v>1</v>
      </c>
      <c r="X668" s="20" t="s">
        <v>1777</v>
      </c>
    </row>
    <row r="669" spans="1:28" ht="15.75" customHeight="1">
      <c r="A669" s="5">
        <v>473</v>
      </c>
      <c r="B669" s="5" t="str">
        <f t="shared" si="56"/>
        <v>MX</v>
      </c>
      <c r="C669" s="11" t="str">
        <f>C668</f>
        <v>VS</v>
      </c>
      <c r="D669" s="8" t="s">
        <v>713</v>
      </c>
      <c r="E669" s="27" t="s">
        <v>714</v>
      </c>
      <c r="F669" s="27">
        <f t="shared" si="55"/>
        <v>13</v>
      </c>
      <c r="G669" s="134"/>
      <c r="H669" s="143"/>
      <c r="I669" s="37"/>
      <c r="J669" s="57"/>
      <c r="K669" s="169"/>
      <c r="L669" s="169"/>
      <c r="M669" s="170"/>
      <c r="N669" s="169"/>
      <c r="O669" s="169"/>
      <c r="P669" s="170"/>
      <c r="Q669" s="171"/>
      <c r="R669" s="169"/>
      <c r="S669" s="170"/>
      <c r="T669" s="169"/>
      <c r="U669" s="169"/>
      <c r="V669" s="170"/>
    </row>
    <row r="670" spans="1:28" ht="15.75" customHeight="1">
      <c r="A670" s="5">
        <v>473</v>
      </c>
      <c r="B670" s="5" t="str">
        <f t="shared" si="56"/>
        <v>MX</v>
      </c>
      <c r="C670" s="11" t="str">
        <f>C669</f>
        <v>VS</v>
      </c>
      <c r="D670" s="8" t="s">
        <v>715</v>
      </c>
      <c r="E670" s="27" t="s">
        <v>716</v>
      </c>
      <c r="F670" s="27">
        <f t="shared" si="55"/>
        <v>12</v>
      </c>
      <c r="G670" s="134"/>
      <c r="H670" s="143"/>
      <c r="I670" s="37"/>
      <c r="J670" s="57"/>
      <c r="K670" s="169"/>
      <c r="L670" s="169"/>
      <c r="M670" s="170"/>
      <c r="N670" s="169"/>
      <c r="O670" s="169"/>
      <c r="P670" s="170"/>
      <c r="Q670" s="171"/>
      <c r="R670" s="169"/>
      <c r="S670" s="170"/>
      <c r="T670" s="169"/>
      <c r="U670" s="169"/>
      <c r="V670" s="170"/>
    </row>
    <row r="671" spans="1:28" s="14" customFormat="1" ht="15.75" customHeight="1">
      <c r="A671" s="5">
        <v>473</v>
      </c>
      <c r="B671" s="5" t="str">
        <f t="shared" si="56"/>
        <v>MX</v>
      </c>
      <c r="C671" s="11" t="str">
        <f>C670</f>
        <v>VS</v>
      </c>
      <c r="D671" s="8" t="s">
        <v>506</v>
      </c>
      <c r="E671" s="27" t="s">
        <v>717</v>
      </c>
      <c r="F671" s="27">
        <f t="shared" si="55"/>
        <v>38</v>
      </c>
      <c r="G671" s="134"/>
      <c r="H671" s="143"/>
      <c r="I671" s="37"/>
      <c r="J671" s="57"/>
      <c r="K671" s="169"/>
      <c r="L671" s="169"/>
      <c r="M671" s="170"/>
      <c r="N671" s="169"/>
      <c r="O671" s="169"/>
      <c r="P671" s="170"/>
      <c r="Q671" s="171"/>
      <c r="R671" s="169"/>
      <c r="S671" s="170"/>
      <c r="T671" s="169"/>
      <c r="U671" s="169"/>
      <c r="V671" s="170"/>
      <c r="W671" s="117"/>
      <c r="X671" s="117"/>
      <c r="Y671" s="117"/>
      <c r="Z671" s="117"/>
      <c r="AA671" s="117"/>
      <c r="AB671" s="117"/>
    </row>
    <row r="672" spans="1:28" s="14" customFormat="1" ht="15.75" customHeight="1">
      <c r="A672" s="5">
        <v>473</v>
      </c>
      <c r="B672" s="5" t="str">
        <f t="shared" si="56"/>
        <v>MX</v>
      </c>
      <c r="C672" s="11" t="str">
        <f>C671</f>
        <v>VS</v>
      </c>
      <c r="D672" s="8" t="s">
        <v>718</v>
      </c>
      <c r="E672" s="27" t="s">
        <v>1676</v>
      </c>
      <c r="F672" s="27">
        <f t="shared" si="55"/>
        <v>19</v>
      </c>
      <c r="G672" s="134" t="s">
        <v>1660</v>
      </c>
      <c r="H672" s="143" t="s">
        <v>1661</v>
      </c>
      <c r="I672" s="37"/>
      <c r="J672" s="57"/>
      <c r="K672" s="169"/>
      <c r="L672" s="169"/>
      <c r="M672" s="170"/>
      <c r="N672" s="169"/>
      <c r="O672" s="169"/>
      <c r="P672" s="170"/>
      <c r="Q672" s="171"/>
      <c r="R672" s="169"/>
      <c r="S672" s="170"/>
      <c r="T672" s="169"/>
      <c r="U672" s="169"/>
      <c r="V672" s="170"/>
      <c r="W672" s="117"/>
      <c r="X672" s="117"/>
      <c r="Y672" s="117"/>
      <c r="Z672" s="117"/>
      <c r="AA672" s="117"/>
      <c r="AB672" s="117"/>
    </row>
    <row r="673" spans="1:28" s="14" customFormat="1" ht="15.75" customHeight="1">
      <c r="A673" s="5">
        <v>473</v>
      </c>
      <c r="B673" s="5" t="str">
        <f t="shared" si="56"/>
        <v>MX</v>
      </c>
      <c r="C673" s="11" t="s">
        <v>563</v>
      </c>
      <c r="D673" s="8"/>
      <c r="E673" s="27" t="s">
        <v>564</v>
      </c>
      <c r="F673" s="27">
        <f t="shared" si="55"/>
        <v>10</v>
      </c>
      <c r="G673" s="134" t="s">
        <v>887</v>
      </c>
      <c r="H673" s="143" t="s">
        <v>891</v>
      </c>
      <c r="I673" s="37"/>
      <c r="J673" s="57"/>
      <c r="K673" s="169"/>
      <c r="L673" s="169"/>
      <c r="M673" s="170"/>
      <c r="N673" s="169"/>
      <c r="O673" s="169"/>
      <c r="P673" s="170"/>
      <c r="Q673" s="171"/>
      <c r="R673" s="169"/>
      <c r="S673" s="170"/>
      <c r="T673" s="169"/>
      <c r="U673" s="169"/>
      <c r="V673" s="170"/>
      <c r="W673" s="117"/>
      <c r="X673" s="117"/>
      <c r="Y673" s="117"/>
      <c r="Z673" s="117"/>
      <c r="AA673" s="117"/>
      <c r="AB673" s="117"/>
    </row>
    <row r="674" spans="1:28" s="14" customFormat="1" ht="15.75" customHeight="1">
      <c r="A674" s="5">
        <v>473</v>
      </c>
      <c r="B674" s="5" t="str">
        <f t="shared" si="56"/>
        <v>MX</v>
      </c>
      <c r="C674" s="11" t="str">
        <f>C673</f>
        <v>KO</v>
      </c>
      <c r="D674" s="8" t="s">
        <v>226</v>
      </c>
      <c r="E674" s="27" t="s">
        <v>450</v>
      </c>
      <c r="F674" s="27">
        <f t="shared" si="55"/>
        <v>13</v>
      </c>
      <c r="G674" s="134" t="s">
        <v>887</v>
      </c>
      <c r="H674" s="143" t="s">
        <v>891</v>
      </c>
      <c r="I674" s="37"/>
      <c r="J674" s="57"/>
      <c r="K674" s="169"/>
      <c r="L674" s="169"/>
      <c r="M674" s="170"/>
      <c r="N674" s="169" t="s">
        <v>297</v>
      </c>
      <c r="O674" s="169" t="s">
        <v>4</v>
      </c>
      <c r="P674" s="170" t="s">
        <v>1164</v>
      </c>
      <c r="Q674" s="171"/>
      <c r="R674" s="169"/>
      <c r="S674" s="170"/>
      <c r="T674" s="169"/>
      <c r="U674" s="169"/>
      <c r="V674" s="170"/>
      <c r="W674" s="117"/>
      <c r="X674" s="117"/>
      <c r="Y674" s="117"/>
      <c r="Z674" s="117"/>
      <c r="AA674" s="117"/>
      <c r="AB674" s="117"/>
    </row>
    <row r="675" spans="1:28" ht="15.75" customHeight="1">
      <c r="A675" s="5">
        <v>473</v>
      </c>
      <c r="B675" s="5" t="str">
        <f t="shared" si="56"/>
        <v>MX</v>
      </c>
      <c r="C675" s="11" t="str">
        <f>C674</f>
        <v>KO</v>
      </c>
      <c r="D675" s="8" t="s">
        <v>384</v>
      </c>
      <c r="E675" s="27" t="s">
        <v>1302</v>
      </c>
      <c r="F675" s="27">
        <f t="shared" si="55"/>
        <v>17</v>
      </c>
      <c r="G675" s="134" t="s">
        <v>887</v>
      </c>
      <c r="H675" s="143" t="s">
        <v>891</v>
      </c>
      <c r="I675" s="37"/>
      <c r="J675" s="57"/>
      <c r="K675" s="169"/>
      <c r="L675" s="169"/>
      <c r="M675" s="170"/>
      <c r="N675" s="169"/>
      <c r="O675" s="169"/>
      <c r="P675" s="170"/>
      <c r="Q675" s="171"/>
      <c r="R675" s="169"/>
      <c r="S675" s="170"/>
      <c r="T675" s="169"/>
      <c r="U675" s="169"/>
      <c r="V675" s="170"/>
    </row>
    <row r="676" spans="1:28" ht="15.75" customHeight="1">
      <c r="A676" s="5">
        <v>473</v>
      </c>
      <c r="B676" s="5" t="str">
        <f t="shared" si="56"/>
        <v>MX</v>
      </c>
      <c r="C676" s="11" t="str">
        <f>C675</f>
        <v>KO</v>
      </c>
      <c r="D676" s="8" t="s">
        <v>436</v>
      </c>
      <c r="E676" s="27" t="s">
        <v>1325</v>
      </c>
      <c r="F676" s="27">
        <f t="shared" si="55"/>
        <v>10</v>
      </c>
      <c r="G676" s="134" t="s">
        <v>887</v>
      </c>
      <c r="H676" s="143" t="s">
        <v>891</v>
      </c>
      <c r="I676" s="37"/>
      <c r="J676" s="57"/>
      <c r="K676" s="169"/>
      <c r="L676" s="169"/>
      <c r="M676" s="170"/>
      <c r="N676" s="169"/>
      <c r="O676" s="169"/>
      <c r="P676" s="170"/>
      <c r="Q676" s="171"/>
      <c r="R676" s="169"/>
      <c r="S676" s="170"/>
      <c r="T676" s="169"/>
      <c r="U676" s="169"/>
      <c r="V676" s="170"/>
    </row>
    <row r="677" spans="1:28" ht="15.75" customHeight="1">
      <c r="A677" s="5">
        <v>474</v>
      </c>
      <c r="B677" s="5"/>
      <c r="C677" s="8"/>
      <c r="D677" s="8"/>
      <c r="E677" s="71" t="s">
        <v>719</v>
      </c>
      <c r="F677" s="27">
        <f t="shared" si="55"/>
        <v>36</v>
      </c>
      <c r="G677" s="134"/>
      <c r="H677" s="143"/>
      <c r="I677" s="37"/>
      <c r="J677" s="57"/>
      <c r="K677" s="169"/>
      <c r="L677" s="169"/>
      <c r="M677" s="170"/>
      <c r="N677" s="169"/>
      <c r="O677" s="169"/>
      <c r="P677" s="170"/>
      <c r="Q677" s="171"/>
      <c r="R677" s="169"/>
      <c r="S677" s="170"/>
      <c r="T677" s="169"/>
      <c r="U677" s="169"/>
      <c r="V677" s="170"/>
    </row>
    <row r="678" spans="1:28" ht="15.75" customHeight="1">
      <c r="A678" s="63">
        <v>474</v>
      </c>
      <c r="B678" s="5" t="s">
        <v>720</v>
      </c>
      <c r="C678" s="8"/>
      <c r="D678" s="8"/>
      <c r="E678" s="27" t="s">
        <v>721</v>
      </c>
      <c r="F678" s="27">
        <f t="shared" si="55"/>
        <v>23</v>
      </c>
      <c r="G678" s="134"/>
      <c r="H678" s="143"/>
      <c r="I678" s="37"/>
      <c r="J678" s="57"/>
      <c r="K678" s="169"/>
      <c r="L678" s="169"/>
      <c r="M678" s="170"/>
      <c r="N678" s="169"/>
      <c r="O678" s="169"/>
      <c r="P678" s="170"/>
      <c r="Q678" s="171"/>
      <c r="R678" s="169"/>
      <c r="S678" s="170"/>
      <c r="T678" s="169"/>
      <c r="U678" s="169"/>
      <c r="V678" s="170"/>
    </row>
    <row r="679" spans="1:28" ht="15.75" customHeight="1">
      <c r="A679" s="5">
        <v>474</v>
      </c>
      <c r="B679" s="5" t="str">
        <f t="shared" ref="B679:B691" si="57">B678</f>
        <v>LB</v>
      </c>
      <c r="C679" s="5" t="s">
        <v>636</v>
      </c>
      <c r="D679" s="8"/>
      <c r="E679" s="27" t="s">
        <v>1504</v>
      </c>
      <c r="F679" s="27">
        <f t="shared" si="55"/>
        <v>13</v>
      </c>
      <c r="G679" s="134" t="s">
        <v>1505</v>
      </c>
      <c r="H679" s="143" t="s">
        <v>856</v>
      </c>
      <c r="I679" s="37"/>
      <c r="J679" s="57"/>
      <c r="K679" s="169"/>
      <c r="L679" s="169"/>
      <c r="M679" s="170"/>
      <c r="N679" s="169"/>
      <c r="O679" s="169"/>
      <c r="P679" s="170"/>
      <c r="Q679" s="171" t="s">
        <v>1506</v>
      </c>
      <c r="R679" s="171" t="s">
        <v>1507</v>
      </c>
      <c r="S679" s="170" t="s">
        <v>1164</v>
      </c>
      <c r="T679" s="169"/>
      <c r="U679" s="169"/>
      <c r="V679" s="170"/>
    </row>
    <row r="680" spans="1:28" ht="15.75" customHeight="1">
      <c r="A680" s="5">
        <v>474</v>
      </c>
      <c r="B680" s="5" t="str">
        <f t="shared" si="57"/>
        <v>LB</v>
      </c>
      <c r="C680" s="5" t="s">
        <v>720</v>
      </c>
      <c r="D680" s="8"/>
      <c r="E680" s="27" t="s">
        <v>722</v>
      </c>
      <c r="F680" s="27">
        <f t="shared" si="55"/>
        <v>34</v>
      </c>
      <c r="G680" s="134"/>
      <c r="H680" s="143"/>
      <c r="I680" s="37"/>
      <c r="J680" s="57"/>
      <c r="K680" s="169"/>
      <c r="L680" s="169"/>
      <c r="M680" s="170"/>
      <c r="N680" s="169"/>
      <c r="O680" s="169"/>
      <c r="P680" s="170"/>
      <c r="Q680" s="171"/>
      <c r="R680" s="169"/>
      <c r="S680" s="170"/>
      <c r="T680" s="169"/>
      <c r="U680" s="169"/>
      <c r="V680" s="170"/>
    </row>
    <row r="681" spans="1:28" s="14" customFormat="1" ht="15.75" customHeight="1">
      <c r="A681" s="5">
        <v>474</v>
      </c>
      <c r="B681" s="5" t="str">
        <f t="shared" si="57"/>
        <v>LB</v>
      </c>
      <c r="C681" s="5" t="s">
        <v>720</v>
      </c>
      <c r="D681" s="8" t="s">
        <v>173</v>
      </c>
      <c r="E681" s="26" t="s">
        <v>463</v>
      </c>
      <c r="F681" s="27">
        <f t="shared" si="55"/>
        <v>28</v>
      </c>
      <c r="G681" s="134" t="s">
        <v>1756</v>
      </c>
      <c r="H681" s="143" t="s">
        <v>839</v>
      </c>
      <c r="I681" s="37" t="s">
        <v>1757</v>
      </c>
      <c r="J681" s="57"/>
      <c r="K681" s="169"/>
      <c r="L681" s="169"/>
      <c r="M681" s="170"/>
      <c r="N681" s="169"/>
      <c r="O681" s="169"/>
      <c r="P681" s="170"/>
      <c r="Q681" s="171"/>
      <c r="R681" s="169"/>
      <c r="S681" s="170"/>
      <c r="T681" s="169"/>
      <c r="U681" s="169"/>
      <c r="V681" s="170"/>
      <c r="W681" s="20">
        <v>1</v>
      </c>
      <c r="X681" s="20" t="s">
        <v>839</v>
      </c>
      <c r="Y681" s="117"/>
      <c r="Z681" s="117"/>
      <c r="AA681" s="117"/>
      <c r="AB681" s="117"/>
    </row>
    <row r="682" spans="1:28" ht="15.75" customHeight="1">
      <c r="A682" s="5">
        <v>474</v>
      </c>
      <c r="B682" s="67" t="str">
        <f>B680</f>
        <v>LB</v>
      </c>
      <c r="C682" s="5" t="s">
        <v>723</v>
      </c>
      <c r="D682" s="8"/>
      <c r="E682" s="27" t="s">
        <v>724</v>
      </c>
      <c r="F682" s="27">
        <f t="shared" si="55"/>
        <v>48</v>
      </c>
      <c r="G682" s="134"/>
      <c r="H682" s="143"/>
      <c r="I682" s="37"/>
      <c r="J682" s="57"/>
      <c r="K682" s="169"/>
      <c r="L682" s="169"/>
      <c r="M682" s="170"/>
      <c r="N682" s="169"/>
      <c r="O682" s="169"/>
      <c r="P682" s="170"/>
      <c r="Q682" s="171"/>
      <c r="R682" s="169"/>
      <c r="S682" s="170"/>
      <c r="T682" s="169"/>
      <c r="U682" s="169"/>
      <c r="V682" s="170"/>
    </row>
    <row r="683" spans="1:28" ht="15.75" customHeight="1">
      <c r="A683" s="5">
        <v>474</v>
      </c>
      <c r="B683" s="67" t="str">
        <f t="shared" si="57"/>
        <v>LB</v>
      </c>
      <c r="C683" s="5" t="s">
        <v>725</v>
      </c>
      <c r="D683" s="8"/>
      <c r="E683" s="27" t="s">
        <v>1509</v>
      </c>
      <c r="F683" s="27">
        <f t="shared" si="55"/>
        <v>44</v>
      </c>
      <c r="G683" s="134" t="s">
        <v>1505</v>
      </c>
      <c r="H683" s="143" t="s">
        <v>1511</v>
      </c>
      <c r="I683" s="37"/>
      <c r="J683" s="57"/>
      <c r="K683" s="169"/>
      <c r="L683" s="169"/>
      <c r="M683" s="170"/>
      <c r="N683" s="169"/>
      <c r="O683" s="169"/>
      <c r="P683" s="170"/>
      <c r="Q683" s="171"/>
      <c r="R683" s="169"/>
      <c r="S683" s="170"/>
      <c r="T683" s="169"/>
      <c r="U683" s="169"/>
      <c r="V683" s="170"/>
    </row>
    <row r="684" spans="1:28" s="14" customFormat="1" ht="15.75" customHeight="1">
      <c r="A684" s="5">
        <v>474</v>
      </c>
      <c r="B684" s="67" t="s">
        <v>720</v>
      </c>
      <c r="C684" s="5" t="s">
        <v>1510</v>
      </c>
      <c r="D684" s="8"/>
      <c r="E684" s="27" t="s">
        <v>1508</v>
      </c>
      <c r="F684" s="27">
        <f t="shared" si="55"/>
        <v>22</v>
      </c>
      <c r="G684" s="134" t="s">
        <v>1505</v>
      </c>
      <c r="H684" s="143" t="s">
        <v>839</v>
      </c>
      <c r="I684" s="37"/>
      <c r="J684" s="57"/>
      <c r="K684" s="169"/>
      <c r="L684" s="169"/>
      <c r="M684" s="170"/>
      <c r="N684" s="169"/>
      <c r="O684" s="169"/>
      <c r="P684" s="170"/>
      <c r="Q684" s="171"/>
      <c r="R684" s="169"/>
      <c r="S684" s="170"/>
      <c r="T684" s="169"/>
      <c r="U684" s="169"/>
      <c r="V684" s="170"/>
      <c r="W684" s="117"/>
      <c r="X684" s="117"/>
      <c r="Y684" s="117"/>
      <c r="Z684" s="117"/>
      <c r="AA684" s="117"/>
      <c r="AB684" s="117"/>
    </row>
    <row r="685" spans="1:28" ht="15.75" customHeight="1">
      <c r="A685" s="5">
        <v>474</v>
      </c>
      <c r="B685" s="67" t="str">
        <f>B683</f>
        <v>LB</v>
      </c>
      <c r="C685" s="5" t="s">
        <v>442</v>
      </c>
      <c r="D685" s="8"/>
      <c r="E685" s="27" t="s">
        <v>726</v>
      </c>
      <c r="F685" s="27">
        <f t="shared" ref="F685:F748" si="58">LEN(E685)</f>
        <v>19</v>
      </c>
      <c r="G685" s="134"/>
      <c r="H685" s="143"/>
      <c r="I685" s="37"/>
      <c r="J685" s="57"/>
      <c r="K685" s="169"/>
      <c r="L685" s="169"/>
      <c r="M685" s="170"/>
      <c r="N685" s="169"/>
      <c r="O685" s="169"/>
      <c r="P685" s="170"/>
      <c r="Q685" s="171"/>
      <c r="R685" s="169"/>
      <c r="S685" s="170"/>
      <c r="T685" s="169"/>
      <c r="U685" s="169"/>
      <c r="V685" s="170"/>
    </row>
    <row r="686" spans="1:28" ht="15.75" customHeight="1">
      <c r="A686" s="5">
        <v>474</v>
      </c>
      <c r="B686" s="67" t="str">
        <f t="shared" si="57"/>
        <v>LB</v>
      </c>
      <c r="C686" s="5" t="s">
        <v>713</v>
      </c>
      <c r="D686" s="8"/>
      <c r="E686" s="27" t="s">
        <v>727</v>
      </c>
      <c r="F686" s="27">
        <f t="shared" si="58"/>
        <v>8</v>
      </c>
      <c r="G686" s="134"/>
      <c r="H686" s="143"/>
      <c r="I686" s="37"/>
      <c r="J686" s="57"/>
      <c r="K686" s="169"/>
      <c r="L686" s="169"/>
      <c r="M686" s="170"/>
      <c r="N686" s="169"/>
      <c r="O686" s="169"/>
      <c r="P686" s="170"/>
      <c r="Q686" s="171"/>
      <c r="R686" s="169"/>
      <c r="S686" s="170"/>
      <c r="T686" s="169"/>
      <c r="U686" s="169"/>
      <c r="V686" s="170"/>
    </row>
    <row r="687" spans="1:28" s="14" customFormat="1" ht="15.75" customHeight="1">
      <c r="A687" s="5">
        <v>474</v>
      </c>
      <c r="B687" s="67" t="str">
        <f t="shared" si="57"/>
        <v>LB</v>
      </c>
      <c r="C687" s="5" t="s">
        <v>728</v>
      </c>
      <c r="D687" s="8"/>
      <c r="E687" s="27" t="s">
        <v>729</v>
      </c>
      <c r="F687" s="27">
        <f t="shared" si="58"/>
        <v>12</v>
      </c>
      <c r="G687" s="134"/>
      <c r="H687" s="143"/>
      <c r="I687" s="37"/>
      <c r="J687" s="57"/>
      <c r="K687" s="169"/>
      <c r="L687" s="169"/>
      <c r="M687" s="170"/>
      <c r="N687" s="169"/>
      <c r="O687" s="169"/>
      <c r="P687" s="170"/>
      <c r="Q687" s="171"/>
      <c r="R687" s="169"/>
      <c r="S687" s="170"/>
      <c r="T687" s="169"/>
      <c r="U687" s="169"/>
      <c r="V687" s="170"/>
      <c r="W687" s="117"/>
      <c r="X687" s="117"/>
      <c r="Y687" s="117"/>
      <c r="Z687" s="117"/>
      <c r="AA687" s="117"/>
      <c r="AB687" s="117"/>
    </row>
    <row r="688" spans="1:28" s="14" customFormat="1" ht="15.75" customHeight="1">
      <c r="A688" s="5">
        <v>474</v>
      </c>
      <c r="B688" s="67" t="str">
        <f t="shared" si="57"/>
        <v>LB</v>
      </c>
      <c r="C688" s="5" t="s">
        <v>222</v>
      </c>
      <c r="D688" s="8"/>
      <c r="E688" s="27" t="s">
        <v>591</v>
      </c>
      <c r="F688" s="27">
        <f t="shared" si="58"/>
        <v>23</v>
      </c>
      <c r="G688" s="134"/>
      <c r="H688" s="143"/>
      <c r="I688" s="37"/>
      <c r="J688" s="57"/>
      <c r="K688" s="169"/>
      <c r="L688" s="169"/>
      <c r="M688" s="170"/>
      <c r="N688" s="169"/>
      <c r="O688" s="169"/>
      <c r="P688" s="170"/>
      <c r="Q688" s="171"/>
      <c r="R688" s="169"/>
      <c r="S688" s="170"/>
      <c r="T688" s="169"/>
      <c r="U688" s="169"/>
      <c r="V688" s="170"/>
      <c r="W688" s="117"/>
      <c r="X688" s="117"/>
      <c r="Y688" s="117"/>
      <c r="Z688" s="117"/>
      <c r="AA688" s="117"/>
      <c r="AB688" s="117"/>
    </row>
    <row r="689" spans="1:28" s="14" customFormat="1" ht="15.75" customHeight="1">
      <c r="A689" s="5">
        <v>474</v>
      </c>
      <c r="B689" s="5" t="s">
        <v>720</v>
      </c>
      <c r="C689" s="5" t="s">
        <v>222</v>
      </c>
      <c r="D689" s="8" t="s">
        <v>580</v>
      </c>
      <c r="E689" s="27" t="s">
        <v>581</v>
      </c>
      <c r="F689" s="27">
        <f t="shared" si="58"/>
        <v>17</v>
      </c>
      <c r="G689" s="134" t="s">
        <v>1662</v>
      </c>
      <c r="H689" s="143" t="s">
        <v>1672</v>
      </c>
      <c r="I689" s="37" t="s">
        <v>1726</v>
      </c>
      <c r="J689" s="57"/>
      <c r="K689" s="169" t="s">
        <v>1209</v>
      </c>
      <c r="L689" s="169" t="s">
        <v>1212</v>
      </c>
      <c r="M689" s="170" t="s">
        <v>1074</v>
      </c>
      <c r="N689" s="169" t="s">
        <v>1210</v>
      </c>
      <c r="O689" s="182" t="s">
        <v>1211</v>
      </c>
      <c r="P689" s="170" t="s">
        <v>1164</v>
      </c>
      <c r="Q689" s="171" t="s">
        <v>109</v>
      </c>
      <c r="R689" s="169" t="s">
        <v>1213</v>
      </c>
      <c r="S689" s="170" t="s">
        <v>1164</v>
      </c>
      <c r="T689" s="169"/>
      <c r="U689" s="169"/>
      <c r="V689" s="170"/>
      <c r="W689" s="117"/>
      <c r="X689" s="117"/>
      <c r="Y689" s="117"/>
      <c r="Z689" s="117"/>
      <c r="AA689" s="117"/>
      <c r="AB689" s="117"/>
    </row>
    <row r="690" spans="1:28" ht="15.75" customHeight="1">
      <c r="A690" s="5">
        <v>474</v>
      </c>
      <c r="B690" s="67" t="str">
        <f>B688</f>
        <v>LB</v>
      </c>
      <c r="C690" s="5" t="s">
        <v>173</v>
      </c>
      <c r="D690" s="5"/>
      <c r="E690" s="26" t="s">
        <v>379</v>
      </c>
      <c r="F690" s="27">
        <f t="shared" si="58"/>
        <v>34</v>
      </c>
      <c r="G690" s="134" t="s">
        <v>861</v>
      </c>
      <c r="H690" s="143"/>
      <c r="I690" s="37"/>
      <c r="J690" s="57"/>
      <c r="K690" s="169"/>
      <c r="L690" s="169"/>
      <c r="M690" s="170"/>
      <c r="N690" s="169"/>
      <c r="O690" s="169"/>
      <c r="P690" s="170"/>
      <c r="Q690" s="171"/>
      <c r="R690" s="169"/>
      <c r="S690" s="170"/>
      <c r="T690" s="169"/>
      <c r="U690" s="169"/>
      <c r="V690" s="170"/>
    </row>
    <row r="691" spans="1:28" ht="15.75" customHeight="1">
      <c r="A691" s="5">
        <v>474</v>
      </c>
      <c r="B691" s="67" t="str">
        <f t="shared" si="57"/>
        <v>LB</v>
      </c>
      <c r="C691" s="67" t="str">
        <f>C690</f>
        <v>OZ</v>
      </c>
      <c r="D691" s="8" t="s">
        <v>173</v>
      </c>
      <c r="E691" s="27" t="s">
        <v>463</v>
      </c>
      <c r="F691" s="27">
        <f t="shared" si="58"/>
        <v>28</v>
      </c>
      <c r="G691" s="134" t="s">
        <v>861</v>
      </c>
      <c r="H691" s="143"/>
      <c r="I691" s="37" t="s">
        <v>885</v>
      </c>
      <c r="J691" s="57"/>
      <c r="K691" s="169"/>
      <c r="L691" s="169"/>
      <c r="M691" s="170"/>
      <c r="N691" s="169"/>
      <c r="O691" s="169"/>
      <c r="P691" s="170"/>
      <c r="Q691" s="171"/>
      <c r="R691" s="169"/>
      <c r="S691" s="170"/>
      <c r="T691" s="169"/>
      <c r="U691" s="169"/>
      <c r="V691" s="170"/>
    </row>
    <row r="692" spans="1:28" ht="15.75" customHeight="1">
      <c r="A692" s="63">
        <v>475</v>
      </c>
      <c r="B692" s="5"/>
      <c r="C692" s="12"/>
      <c r="D692" s="8"/>
      <c r="E692" s="71" t="s">
        <v>61</v>
      </c>
      <c r="F692" s="27">
        <f t="shared" si="58"/>
        <v>17</v>
      </c>
      <c r="G692" s="134"/>
      <c r="H692" s="143"/>
      <c r="I692" s="37"/>
      <c r="J692" s="57"/>
      <c r="K692" s="169"/>
      <c r="L692" s="169"/>
      <c r="M692" s="170"/>
      <c r="N692" s="169"/>
      <c r="O692" s="169"/>
      <c r="P692" s="170"/>
      <c r="Q692" s="171"/>
      <c r="R692" s="169"/>
      <c r="S692" s="170"/>
      <c r="T692" s="169"/>
      <c r="U692" s="169"/>
      <c r="V692" s="170"/>
    </row>
    <row r="693" spans="1:28" ht="15.75" customHeight="1">
      <c r="A693" s="5">
        <v>475</v>
      </c>
      <c r="B693" s="5" t="s">
        <v>582</v>
      </c>
      <c r="C693" s="76"/>
      <c r="D693" s="8"/>
      <c r="E693" s="27" t="s">
        <v>730</v>
      </c>
      <c r="F693" s="27">
        <f t="shared" si="58"/>
        <v>11</v>
      </c>
      <c r="G693" s="134"/>
      <c r="H693" s="143"/>
      <c r="I693" s="37"/>
      <c r="J693" s="57"/>
      <c r="K693" s="169"/>
      <c r="L693" s="169"/>
      <c r="M693" s="170"/>
      <c r="N693" s="169"/>
      <c r="O693" s="169"/>
      <c r="P693" s="170"/>
      <c r="Q693" s="171"/>
      <c r="R693" s="169"/>
      <c r="S693" s="170"/>
      <c r="T693" s="169"/>
      <c r="U693" s="169"/>
      <c r="V693" s="170"/>
    </row>
    <row r="694" spans="1:28" ht="15.75" customHeight="1">
      <c r="A694" s="5">
        <v>475</v>
      </c>
      <c r="B694" s="67" t="s">
        <v>582</v>
      </c>
      <c r="C694" s="5" t="s">
        <v>731</v>
      </c>
      <c r="D694" s="8"/>
      <c r="E694" s="27" t="s">
        <v>732</v>
      </c>
      <c r="F694" s="27">
        <f t="shared" si="58"/>
        <v>16</v>
      </c>
      <c r="G694" s="134"/>
      <c r="H694" s="143"/>
      <c r="I694" s="37"/>
      <c r="J694" s="57"/>
      <c r="K694" s="169"/>
      <c r="L694" s="169"/>
      <c r="M694" s="170"/>
      <c r="N694" s="169"/>
      <c r="O694" s="169"/>
      <c r="P694" s="170"/>
      <c r="Q694" s="171"/>
      <c r="R694" s="169"/>
      <c r="S694" s="170"/>
      <c r="T694" s="169"/>
      <c r="U694" s="169"/>
      <c r="V694" s="170"/>
    </row>
    <row r="695" spans="1:28" ht="15.75" customHeight="1">
      <c r="A695" s="5">
        <v>475</v>
      </c>
      <c r="B695" s="67" t="s">
        <v>582</v>
      </c>
      <c r="C695" s="12" t="str">
        <f>C694</f>
        <v>HA</v>
      </c>
      <c r="D695" s="8" t="s">
        <v>733</v>
      </c>
      <c r="E695" s="27" t="s">
        <v>734</v>
      </c>
      <c r="F695" s="27">
        <f t="shared" si="58"/>
        <v>18</v>
      </c>
      <c r="G695" s="134" t="s">
        <v>1556</v>
      </c>
      <c r="H695" s="143" t="s">
        <v>1524</v>
      </c>
      <c r="I695" s="37"/>
      <c r="J695" s="57"/>
      <c r="K695" s="179" t="s">
        <v>1189</v>
      </c>
      <c r="L695" s="179"/>
      <c r="M695" s="198" t="s">
        <v>1164</v>
      </c>
      <c r="N695" s="179" t="s">
        <v>1174</v>
      </c>
      <c r="O695" s="199" t="s">
        <v>1590</v>
      </c>
      <c r="P695" s="198" t="s">
        <v>25</v>
      </c>
      <c r="Q695" s="179" t="s">
        <v>836</v>
      </c>
      <c r="R695" s="199" t="s">
        <v>1326</v>
      </c>
      <c r="S695" s="198" t="s">
        <v>1164</v>
      </c>
      <c r="T695" s="200" t="s">
        <v>837</v>
      </c>
      <c r="U695" s="201" t="s">
        <v>846</v>
      </c>
      <c r="V695" s="170" t="s">
        <v>1164</v>
      </c>
    </row>
    <row r="696" spans="1:28" ht="15.75" customHeight="1">
      <c r="A696" s="5">
        <v>475</v>
      </c>
      <c r="B696" s="67" t="s">
        <v>582</v>
      </c>
      <c r="C696" s="5" t="s">
        <v>541</v>
      </c>
      <c r="D696" s="8"/>
      <c r="E696" s="27" t="s">
        <v>735</v>
      </c>
      <c r="F696" s="27">
        <f t="shared" si="58"/>
        <v>11</v>
      </c>
      <c r="G696" s="134"/>
      <c r="H696" s="143"/>
      <c r="I696" s="37"/>
      <c r="J696" s="57"/>
      <c r="K696" s="169"/>
      <c r="L696" s="169"/>
      <c r="M696" s="170"/>
      <c r="N696" s="169"/>
      <c r="O696" s="169"/>
      <c r="P696" s="170"/>
      <c r="Q696" s="171"/>
      <c r="R696" s="169"/>
      <c r="S696" s="170"/>
      <c r="T696" s="169"/>
      <c r="U696" s="169"/>
      <c r="V696" s="170"/>
    </row>
    <row r="697" spans="1:28" ht="15.75" customHeight="1">
      <c r="A697" s="5">
        <v>475</v>
      </c>
      <c r="B697" s="67" t="s">
        <v>582</v>
      </c>
      <c r="C697" s="119" t="str">
        <f>C696</f>
        <v>LS</v>
      </c>
      <c r="D697" s="8" t="s">
        <v>150</v>
      </c>
      <c r="E697" s="27" t="s">
        <v>736</v>
      </c>
      <c r="F697" s="27">
        <f t="shared" si="58"/>
        <v>25</v>
      </c>
      <c r="G697" s="134"/>
      <c r="H697" s="143"/>
      <c r="I697" s="37"/>
      <c r="J697" s="57"/>
      <c r="K697" s="169"/>
      <c r="L697" s="169"/>
      <c r="M697" s="170"/>
      <c r="N697" s="169"/>
      <c r="O697" s="169"/>
      <c r="P697" s="170"/>
      <c r="Q697" s="172" t="s">
        <v>144</v>
      </c>
      <c r="R697" s="169" t="s">
        <v>151</v>
      </c>
      <c r="S697" s="170"/>
      <c r="T697" s="169"/>
      <c r="U697" s="169"/>
      <c r="V697" s="170"/>
    </row>
    <row r="698" spans="1:28" ht="15.75" customHeight="1">
      <c r="A698" s="5">
        <v>475</v>
      </c>
      <c r="B698" s="67" t="s">
        <v>582</v>
      </c>
      <c r="C698" s="11" t="str">
        <f>C697</f>
        <v>LS</v>
      </c>
      <c r="D698" s="8" t="s">
        <v>152</v>
      </c>
      <c r="E698" s="27" t="s">
        <v>737</v>
      </c>
      <c r="F698" s="27">
        <f t="shared" si="58"/>
        <v>24</v>
      </c>
      <c r="G698" s="134" t="s">
        <v>1556</v>
      </c>
      <c r="H698" s="143" t="s">
        <v>1524</v>
      </c>
      <c r="I698" s="37" t="s">
        <v>1234</v>
      </c>
      <c r="J698" s="57"/>
      <c r="K698" s="169"/>
      <c r="L698" s="169"/>
      <c r="M698" s="170"/>
      <c r="N698" s="169" t="s">
        <v>1867</v>
      </c>
      <c r="O698" s="169" t="s">
        <v>4</v>
      </c>
      <c r="P698" s="170" t="s">
        <v>1164</v>
      </c>
      <c r="Q698" s="172" t="s">
        <v>144</v>
      </c>
      <c r="R698" s="169" t="s">
        <v>1723</v>
      </c>
      <c r="S698" s="170" t="s">
        <v>1164</v>
      </c>
      <c r="T698" s="169"/>
      <c r="U698" s="169"/>
      <c r="V698" s="170"/>
      <c r="X698" s="160"/>
    </row>
    <row r="699" spans="1:28" s="14" customFormat="1" ht="15.75" customHeight="1">
      <c r="A699" s="5">
        <v>475</v>
      </c>
      <c r="B699" s="67" t="s">
        <v>582</v>
      </c>
      <c r="C699" s="5" t="s">
        <v>143</v>
      </c>
      <c r="D699" s="8"/>
      <c r="E699" s="27" t="s">
        <v>738</v>
      </c>
      <c r="F699" s="27">
        <f t="shared" si="58"/>
        <v>15</v>
      </c>
      <c r="G699" s="134"/>
      <c r="H699" s="143"/>
      <c r="I699" s="37"/>
      <c r="J699" s="57"/>
      <c r="K699" s="169"/>
      <c r="L699" s="169"/>
      <c r="M699" s="170"/>
      <c r="N699" s="169"/>
      <c r="O699" s="169"/>
      <c r="P699" s="170"/>
      <c r="Q699" s="172" t="s">
        <v>144</v>
      </c>
      <c r="R699" s="169" t="s">
        <v>145</v>
      </c>
      <c r="S699" s="170" t="s">
        <v>1164</v>
      </c>
      <c r="T699" s="169"/>
      <c r="U699" s="169"/>
      <c r="V699" s="170"/>
      <c r="W699" s="117"/>
      <c r="X699" s="117"/>
      <c r="Y699" s="117"/>
      <c r="Z699" s="117"/>
      <c r="AA699" s="117"/>
      <c r="AB699" s="117"/>
    </row>
    <row r="700" spans="1:28" s="14" customFormat="1" ht="15.75" customHeight="1">
      <c r="A700" s="5">
        <v>475</v>
      </c>
      <c r="B700" s="67" t="s">
        <v>582</v>
      </c>
      <c r="C700" s="79" t="str">
        <f>C699</f>
        <v>SH</v>
      </c>
      <c r="D700" s="8" t="s">
        <v>632</v>
      </c>
      <c r="E700" s="27" t="s">
        <v>739</v>
      </c>
      <c r="F700" s="27">
        <f t="shared" si="58"/>
        <v>13</v>
      </c>
      <c r="G700" s="134"/>
      <c r="H700" s="143"/>
      <c r="I700" s="37"/>
      <c r="J700" s="57"/>
      <c r="K700" s="169"/>
      <c r="L700" s="169"/>
      <c r="M700" s="170"/>
      <c r="N700" s="169"/>
      <c r="O700" s="169"/>
      <c r="P700" s="170"/>
      <c r="Q700" s="171"/>
      <c r="R700" s="169"/>
      <c r="S700" s="170"/>
      <c r="T700" s="169"/>
      <c r="U700" s="169"/>
      <c r="V700" s="170"/>
      <c r="W700" s="117"/>
      <c r="X700" s="117"/>
      <c r="Y700" s="117"/>
      <c r="Z700" s="117"/>
      <c r="AA700" s="117"/>
      <c r="AB700" s="117"/>
    </row>
    <row r="701" spans="1:28" ht="15.75" customHeight="1">
      <c r="A701" s="5">
        <v>475</v>
      </c>
      <c r="B701" s="67" t="s">
        <v>582</v>
      </c>
      <c r="C701" s="79" t="str">
        <f>C700</f>
        <v>SH</v>
      </c>
      <c r="D701" s="8" t="s">
        <v>705</v>
      </c>
      <c r="E701" s="27" t="s">
        <v>706</v>
      </c>
      <c r="F701" s="27">
        <f t="shared" si="58"/>
        <v>5</v>
      </c>
      <c r="G701" s="134" t="s">
        <v>1561</v>
      </c>
      <c r="H701" s="143" t="s">
        <v>1564</v>
      </c>
      <c r="I701" s="37"/>
      <c r="J701" s="57"/>
      <c r="K701" s="169"/>
      <c r="L701" s="169"/>
      <c r="M701" s="170"/>
      <c r="N701" s="169"/>
      <c r="Q701" s="169" t="s">
        <v>676</v>
      </c>
      <c r="R701" s="171" t="s">
        <v>1563</v>
      </c>
      <c r="S701" s="178" t="s">
        <v>1164</v>
      </c>
      <c r="T701" s="169"/>
      <c r="U701" s="169"/>
      <c r="V701" s="170"/>
    </row>
    <row r="702" spans="1:28" ht="15.75" customHeight="1">
      <c r="A702" s="5">
        <v>475</v>
      </c>
      <c r="B702" s="67" t="s">
        <v>582</v>
      </c>
      <c r="C702" s="67" t="str">
        <f>C701</f>
        <v>SH</v>
      </c>
      <c r="D702" s="8" t="s">
        <v>226</v>
      </c>
      <c r="E702" s="27" t="s">
        <v>450</v>
      </c>
      <c r="F702" s="27">
        <f t="shared" si="58"/>
        <v>13</v>
      </c>
      <c r="G702" s="134" t="s">
        <v>904</v>
      </c>
      <c r="H702" s="143" t="s">
        <v>893</v>
      </c>
      <c r="I702" s="37"/>
      <c r="J702" s="57"/>
      <c r="K702" s="169"/>
      <c r="L702" s="169"/>
      <c r="M702" s="170"/>
      <c r="N702" s="169"/>
      <c r="O702" s="169"/>
      <c r="P702" s="170"/>
      <c r="Q702" s="171"/>
      <c r="R702" s="169"/>
      <c r="S702" s="170"/>
      <c r="T702" s="169"/>
      <c r="U702" s="169"/>
      <c r="V702" s="170"/>
    </row>
    <row r="703" spans="1:28" s="14" customFormat="1" ht="45" customHeight="1">
      <c r="A703" s="5">
        <v>475</v>
      </c>
      <c r="B703" s="67" t="s">
        <v>582</v>
      </c>
      <c r="C703" s="5" t="s">
        <v>147</v>
      </c>
      <c r="D703" s="8"/>
      <c r="E703" s="27" t="s">
        <v>146</v>
      </c>
      <c r="F703" s="27">
        <f t="shared" si="58"/>
        <v>26</v>
      </c>
      <c r="G703" s="134"/>
      <c r="H703" s="143"/>
      <c r="I703" s="37"/>
      <c r="J703" s="57"/>
      <c r="K703" s="169"/>
      <c r="L703" s="169"/>
      <c r="M703" s="170"/>
      <c r="N703" s="169"/>
      <c r="O703" s="169"/>
      <c r="P703" s="170"/>
      <c r="Q703" s="172" t="s">
        <v>112</v>
      </c>
      <c r="R703" s="185" t="s">
        <v>1838</v>
      </c>
      <c r="S703" s="170" t="s">
        <v>1164</v>
      </c>
      <c r="T703" s="169"/>
      <c r="U703" s="169"/>
      <c r="V703" s="170"/>
      <c r="W703" s="117"/>
      <c r="X703" s="117"/>
      <c r="Y703" s="117"/>
      <c r="Z703" s="117"/>
      <c r="AA703" s="117"/>
      <c r="AB703" s="117"/>
    </row>
    <row r="704" spans="1:28" s="14" customFormat="1" ht="15.75" customHeight="1">
      <c r="A704" s="5">
        <v>475</v>
      </c>
      <c r="B704" s="67" t="s">
        <v>582</v>
      </c>
      <c r="C704" s="79" t="str">
        <f>C703</f>
        <v>LX</v>
      </c>
      <c r="D704" s="8" t="s">
        <v>632</v>
      </c>
      <c r="E704" s="27" t="s">
        <v>740</v>
      </c>
      <c r="F704" s="27">
        <f t="shared" si="58"/>
        <v>19</v>
      </c>
      <c r="G704" s="134"/>
      <c r="H704" s="143"/>
      <c r="I704" s="37"/>
      <c r="J704" s="57"/>
      <c r="K704" s="169"/>
      <c r="L704" s="169"/>
      <c r="M704" s="170"/>
      <c r="N704" s="169"/>
      <c r="O704" s="169"/>
      <c r="P704" s="170"/>
      <c r="Q704" s="171"/>
      <c r="R704" s="169"/>
      <c r="S704" s="170"/>
      <c r="T704" s="169"/>
      <c r="U704" s="169"/>
      <c r="V704" s="170"/>
      <c r="W704" s="117"/>
      <c r="X704" s="117"/>
      <c r="Y704" s="117"/>
      <c r="Z704" s="117"/>
      <c r="AA704" s="117"/>
      <c r="AB704" s="117"/>
    </row>
    <row r="705" spans="1:37" ht="15.75" customHeight="1">
      <c r="A705" s="5">
        <v>475</v>
      </c>
      <c r="B705" s="67" t="s">
        <v>582</v>
      </c>
      <c r="C705" s="79" t="str">
        <f>C704</f>
        <v>LX</v>
      </c>
      <c r="D705" s="8" t="s">
        <v>705</v>
      </c>
      <c r="E705" s="27" t="s">
        <v>706</v>
      </c>
      <c r="F705" s="27">
        <f t="shared" si="58"/>
        <v>5</v>
      </c>
      <c r="G705" s="134" t="s">
        <v>894</v>
      </c>
      <c r="H705" s="143" t="s">
        <v>893</v>
      </c>
      <c r="I705" s="37"/>
      <c r="J705" s="57"/>
      <c r="K705" s="169"/>
      <c r="L705" s="169"/>
      <c r="M705" s="170"/>
      <c r="N705" s="169"/>
      <c r="O705" s="169"/>
      <c r="P705" s="170"/>
      <c r="Q705" s="171"/>
      <c r="R705" s="169"/>
      <c r="S705" s="170"/>
      <c r="T705" s="169"/>
      <c r="U705" s="169"/>
      <c r="V705" s="170"/>
    </row>
    <row r="706" spans="1:37" ht="15.75" customHeight="1">
      <c r="A706" s="5">
        <v>475</v>
      </c>
      <c r="B706" s="67" t="s">
        <v>582</v>
      </c>
      <c r="C706" s="67" t="str">
        <f>C705</f>
        <v>LX</v>
      </c>
      <c r="D706" s="8" t="s">
        <v>226</v>
      </c>
      <c r="E706" s="27" t="s">
        <v>450</v>
      </c>
      <c r="F706" s="27">
        <f t="shared" si="58"/>
        <v>13</v>
      </c>
      <c r="G706" s="134" t="s">
        <v>904</v>
      </c>
      <c r="H706" s="143" t="s">
        <v>893</v>
      </c>
      <c r="I706" s="37"/>
      <c r="J706" s="57"/>
      <c r="K706" s="169"/>
      <c r="L706" s="169"/>
      <c r="M706" s="170"/>
      <c r="N706" s="169"/>
      <c r="O706" s="169"/>
      <c r="P706" s="170"/>
      <c r="Q706" s="171"/>
      <c r="R706" s="169"/>
      <c r="S706" s="170"/>
      <c r="T706" s="169"/>
      <c r="U706" s="169"/>
      <c r="V706" s="170"/>
    </row>
    <row r="707" spans="1:37" ht="30" customHeight="1">
      <c r="A707" s="5">
        <v>475</v>
      </c>
      <c r="B707" s="67" t="s">
        <v>582</v>
      </c>
      <c r="C707" s="5" t="s">
        <v>148</v>
      </c>
      <c r="D707" s="8"/>
      <c r="E707" s="27" t="s">
        <v>741</v>
      </c>
      <c r="F707" s="27">
        <f t="shared" si="58"/>
        <v>14</v>
      </c>
      <c r="G707" s="134" t="s">
        <v>1556</v>
      </c>
      <c r="H707" s="143" t="s">
        <v>1559</v>
      </c>
      <c r="I707" s="37"/>
      <c r="J707" s="57"/>
      <c r="K707" s="169"/>
      <c r="L707" s="169"/>
      <c r="M707" s="170"/>
      <c r="N707" s="169" t="s">
        <v>1868</v>
      </c>
      <c r="O707" s="169" t="s">
        <v>4</v>
      </c>
      <c r="P707" s="170" t="s">
        <v>36</v>
      </c>
      <c r="Q707" s="172" t="s">
        <v>149</v>
      </c>
      <c r="R707" s="185" t="s">
        <v>1839</v>
      </c>
      <c r="S707" s="170" t="s">
        <v>1164</v>
      </c>
      <c r="T707" s="169"/>
      <c r="U707" s="169"/>
      <c r="V707" s="170"/>
    </row>
    <row r="708" spans="1:37" ht="15.75" customHeight="1">
      <c r="A708" s="5">
        <v>475</v>
      </c>
      <c r="B708" s="67" t="s">
        <v>582</v>
      </c>
      <c r="C708" s="79" t="str">
        <f>C707</f>
        <v>GL</v>
      </c>
      <c r="D708" s="8" t="s">
        <v>632</v>
      </c>
      <c r="E708" s="27" t="s">
        <v>740</v>
      </c>
      <c r="F708" s="27">
        <f t="shared" si="58"/>
        <v>19</v>
      </c>
      <c r="G708" s="134"/>
      <c r="H708" s="143"/>
      <c r="I708" s="37"/>
      <c r="J708" s="57"/>
      <c r="K708" s="169"/>
      <c r="L708" s="169"/>
      <c r="M708" s="170"/>
      <c r="N708" s="169"/>
      <c r="O708" s="169"/>
      <c r="P708" s="170"/>
      <c r="Q708" s="171"/>
      <c r="R708" s="169"/>
      <c r="S708" s="170"/>
      <c r="T708" s="169"/>
      <c r="U708" s="169"/>
      <c r="V708" s="170"/>
    </row>
    <row r="709" spans="1:37" s="14" customFormat="1" ht="15.75" customHeight="1">
      <c r="A709" s="5">
        <v>475</v>
      </c>
      <c r="B709" s="67" t="s">
        <v>582</v>
      </c>
      <c r="C709" s="5" t="s">
        <v>381</v>
      </c>
      <c r="D709" s="8"/>
      <c r="E709" s="27" t="s">
        <v>742</v>
      </c>
      <c r="F709" s="27">
        <f t="shared" si="58"/>
        <v>25</v>
      </c>
      <c r="G709" s="134"/>
      <c r="H709" s="143"/>
      <c r="I709" s="37"/>
      <c r="J709" s="57"/>
      <c r="K709" s="169"/>
      <c r="L709" s="169"/>
      <c r="M709" s="170"/>
      <c r="N709" s="169"/>
      <c r="O709" s="169"/>
      <c r="P709" s="170"/>
      <c r="Q709" s="171"/>
      <c r="R709" s="169"/>
      <c r="S709" s="170"/>
      <c r="T709" s="169"/>
      <c r="U709" s="169"/>
      <c r="V709" s="170"/>
      <c r="W709" s="117"/>
      <c r="X709" s="117"/>
      <c r="Y709" s="117"/>
      <c r="Z709" s="117"/>
      <c r="AA709" s="117"/>
      <c r="AB709" s="117"/>
    </row>
    <row r="710" spans="1:37" s="14" customFormat="1" ht="15.75" customHeight="1">
      <c r="A710" s="5">
        <v>475</v>
      </c>
      <c r="B710" s="67" t="s">
        <v>582</v>
      </c>
      <c r="C710" s="79" t="str">
        <f>C709</f>
        <v>DI</v>
      </c>
      <c r="D710" s="8" t="s">
        <v>632</v>
      </c>
      <c r="E710" s="27" t="s">
        <v>740</v>
      </c>
      <c r="F710" s="27">
        <f t="shared" si="58"/>
        <v>19</v>
      </c>
      <c r="G710" s="134"/>
      <c r="H710" s="143"/>
      <c r="I710" s="37"/>
      <c r="J710" s="57"/>
      <c r="K710" s="169"/>
      <c r="L710" s="169"/>
      <c r="M710" s="170"/>
      <c r="N710" s="169"/>
      <c r="O710" s="169"/>
      <c r="P710" s="170"/>
      <c r="Q710" s="171"/>
      <c r="R710" s="169"/>
      <c r="S710" s="170"/>
      <c r="T710" s="169"/>
      <c r="U710" s="169"/>
      <c r="V710" s="170"/>
      <c r="W710" s="117"/>
      <c r="X710" s="117"/>
      <c r="Y710" s="117"/>
      <c r="Z710" s="117"/>
      <c r="AA710" s="117"/>
      <c r="AB710" s="117"/>
    </row>
    <row r="711" spans="1:37" ht="15.75" customHeight="1">
      <c r="A711" s="5">
        <v>475</v>
      </c>
      <c r="B711" s="67" t="s">
        <v>582</v>
      </c>
      <c r="C711" s="5" t="s">
        <v>572</v>
      </c>
      <c r="D711" s="8"/>
      <c r="E711" s="27" t="s">
        <v>573</v>
      </c>
      <c r="F711" s="27">
        <f t="shared" si="58"/>
        <v>9</v>
      </c>
      <c r="G711" s="134" t="s">
        <v>861</v>
      </c>
      <c r="H711" s="143" t="s">
        <v>893</v>
      </c>
      <c r="I711" s="37"/>
      <c r="J711" s="57"/>
      <c r="K711" s="169"/>
      <c r="L711" s="169"/>
      <c r="M711" s="170"/>
      <c r="N711" s="169"/>
      <c r="O711" s="169"/>
      <c r="P711" s="170"/>
      <c r="Q711" s="171"/>
      <c r="R711" s="169"/>
      <c r="S711" s="170"/>
      <c r="T711" s="169"/>
      <c r="U711" s="169"/>
      <c r="V711" s="170"/>
    </row>
    <row r="712" spans="1:37" ht="15.75" customHeight="1">
      <c r="A712" s="5">
        <v>475</v>
      </c>
      <c r="B712" s="67" t="s">
        <v>582</v>
      </c>
      <c r="C712" s="67" t="str">
        <f>C711</f>
        <v>SY</v>
      </c>
      <c r="D712" s="8" t="s">
        <v>407</v>
      </c>
      <c r="E712" s="27" t="s">
        <v>1617</v>
      </c>
      <c r="F712" s="27">
        <f t="shared" si="58"/>
        <v>45</v>
      </c>
      <c r="G712" s="134" t="s">
        <v>904</v>
      </c>
      <c r="H712" s="143" t="s">
        <v>893</v>
      </c>
      <c r="I712" s="37"/>
      <c r="J712" s="57"/>
      <c r="K712" s="169"/>
      <c r="L712" s="169"/>
      <c r="M712" s="170"/>
      <c r="N712" s="169"/>
      <c r="O712" s="169"/>
      <c r="P712" s="170"/>
      <c r="Q712" s="171"/>
      <c r="R712" s="169"/>
      <c r="S712" s="170"/>
      <c r="T712" s="169"/>
      <c r="U712" s="169"/>
      <c r="V712" s="170"/>
    </row>
    <row r="713" spans="1:37" ht="60" customHeight="1">
      <c r="A713" s="5">
        <v>475</v>
      </c>
      <c r="B713" s="67" t="s">
        <v>582</v>
      </c>
      <c r="C713" s="79" t="s">
        <v>337</v>
      </c>
      <c r="D713" s="8"/>
      <c r="E713" s="27" t="s">
        <v>153</v>
      </c>
      <c r="F713" s="27">
        <f t="shared" si="58"/>
        <v>21</v>
      </c>
      <c r="G713" s="134" t="s">
        <v>1472</v>
      </c>
      <c r="H713" s="143" t="s">
        <v>1480</v>
      </c>
      <c r="I713" s="37"/>
      <c r="J713" s="57"/>
      <c r="K713" s="169"/>
      <c r="L713" s="169"/>
      <c r="M713" s="170"/>
      <c r="N713" s="169"/>
      <c r="O713" s="169"/>
      <c r="P713" s="170"/>
      <c r="Q713" s="172" t="s">
        <v>155</v>
      </c>
      <c r="R713" s="185" t="s">
        <v>1840</v>
      </c>
      <c r="S713" s="170" t="s">
        <v>1164</v>
      </c>
      <c r="T713" s="169"/>
      <c r="U713" s="169"/>
      <c r="V713" s="170"/>
    </row>
    <row r="714" spans="1:37" s="14" customFormat="1" ht="15.75" customHeight="1">
      <c r="A714" s="5">
        <v>475</v>
      </c>
      <c r="B714" s="67" t="s">
        <v>582</v>
      </c>
      <c r="C714" s="79" t="s">
        <v>337</v>
      </c>
      <c r="D714" s="5" t="s">
        <v>154</v>
      </c>
      <c r="E714" s="27" t="s">
        <v>1618</v>
      </c>
      <c r="F714" s="27">
        <f t="shared" si="58"/>
        <v>14</v>
      </c>
      <c r="G714" s="134" t="s">
        <v>1472</v>
      </c>
      <c r="H714" s="143" t="s">
        <v>1480</v>
      </c>
      <c r="I714" s="37"/>
      <c r="J714" s="57"/>
      <c r="K714" s="169"/>
      <c r="L714" s="169"/>
      <c r="M714" s="170"/>
      <c r="N714" s="169"/>
      <c r="O714" s="169"/>
      <c r="P714" s="170"/>
      <c r="Q714" s="171"/>
      <c r="R714" s="169"/>
      <c r="S714" s="170"/>
      <c r="T714" s="169"/>
      <c r="U714" s="169"/>
      <c r="V714" s="170"/>
      <c r="W714" s="117"/>
      <c r="X714" s="117"/>
      <c r="Y714" s="117"/>
      <c r="Z714" s="117"/>
      <c r="AA714" s="117"/>
      <c r="AB714" s="117"/>
    </row>
    <row r="715" spans="1:37" ht="15.75" customHeight="1">
      <c r="A715" s="5">
        <v>475</v>
      </c>
      <c r="B715" s="67" t="s">
        <v>582</v>
      </c>
      <c r="C715" s="79" t="s">
        <v>337</v>
      </c>
      <c r="D715" s="5" t="s">
        <v>572</v>
      </c>
      <c r="E715" s="27" t="s">
        <v>573</v>
      </c>
      <c r="F715" s="27">
        <f t="shared" si="58"/>
        <v>9</v>
      </c>
      <c r="G715" s="134" t="s">
        <v>1472</v>
      </c>
      <c r="H715" s="143" t="s">
        <v>1480</v>
      </c>
      <c r="I715" s="37"/>
      <c r="J715" s="57"/>
      <c r="K715" s="169"/>
      <c r="L715" s="169"/>
      <c r="M715" s="170"/>
      <c r="N715" s="169"/>
      <c r="O715" s="169"/>
      <c r="P715" s="170"/>
      <c r="Q715" s="171"/>
      <c r="R715" s="169"/>
      <c r="S715" s="170"/>
      <c r="T715" s="169"/>
      <c r="U715" s="169"/>
      <c r="V715" s="170"/>
    </row>
    <row r="716" spans="1:37" s="14" customFormat="1" ht="15.75" customHeight="1">
      <c r="A716" s="5">
        <v>475</v>
      </c>
      <c r="B716" s="67" t="s">
        <v>582</v>
      </c>
      <c r="C716" s="79" t="s">
        <v>337</v>
      </c>
      <c r="D716" s="5" t="s">
        <v>743</v>
      </c>
      <c r="E716" s="27" t="s">
        <v>1257</v>
      </c>
      <c r="F716" s="27">
        <f>LEN(E716)</f>
        <v>31</v>
      </c>
      <c r="G716" s="134" t="s">
        <v>1472</v>
      </c>
      <c r="H716" s="143" t="s">
        <v>1480</v>
      </c>
      <c r="I716" s="37"/>
      <c r="J716" s="57"/>
      <c r="K716" s="169"/>
      <c r="L716" s="169"/>
      <c r="M716" s="170"/>
      <c r="N716" s="169"/>
      <c r="O716" s="169"/>
      <c r="P716" s="170"/>
      <c r="Q716" s="171"/>
      <c r="R716" s="169"/>
      <c r="S716" s="170"/>
      <c r="T716" s="169"/>
      <c r="U716" s="169"/>
      <c r="V716" s="170"/>
      <c r="W716" s="117"/>
      <c r="X716" s="117"/>
      <c r="Y716" s="117"/>
      <c r="Z716" s="117"/>
      <c r="AA716" s="117"/>
      <c r="AB716" s="117"/>
      <c r="AC716"/>
      <c r="AD716"/>
      <c r="AE716"/>
      <c r="AF716"/>
      <c r="AG716"/>
      <c r="AH716"/>
      <c r="AI716"/>
      <c r="AJ716"/>
      <c r="AK716"/>
    </row>
    <row r="717" spans="1:37" ht="15.75" customHeight="1">
      <c r="A717" s="63">
        <v>477</v>
      </c>
      <c r="B717" s="5"/>
      <c r="C717" s="77"/>
      <c r="D717" s="8"/>
      <c r="E717" s="71" t="s">
        <v>746</v>
      </c>
      <c r="F717" s="27">
        <f t="shared" si="58"/>
        <v>39</v>
      </c>
      <c r="G717" s="134"/>
      <c r="H717" s="143"/>
      <c r="I717" s="37"/>
      <c r="J717" s="57"/>
      <c r="K717" s="169"/>
      <c r="L717" s="169"/>
      <c r="M717" s="170"/>
      <c r="N717" s="169"/>
      <c r="O717" s="169"/>
      <c r="P717" s="170"/>
      <c r="Q717" s="171"/>
      <c r="R717" s="169"/>
      <c r="S717" s="170"/>
      <c r="T717" s="169"/>
      <c r="U717" s="169"/>
      <c r="V717" s="170"/>
    </row>
    <row r="718" spans="1:37" ht="30" customHeight="1">
      <c r="A718" s="5">
        <v>477</v>
      </c>
      <c r="B718" s="5" t="s">
        <v>302</v>
      </c>
      <c r="C718" s="77"/>
      <c r="D718" s="8"/>
      <c r="E718" s="27" t="s">
        <v>747</v>
      </c>
      <c r="F718" s="27">
        <f t="shared" si="58"/>
        <v>12</v>
      </c>
      <c r="G718" s="134"/>
      <c r="H718" s="143"/>
      <c r="I718" s="37"/>
      <c r="J718" s="57"/>
      <c r="K718" s="169"/>
      <c r="L718" s="169"/>
      <c r="M718" s="170"/>
      <c r="N718" s="169"/>
      <c r="O718" s="169"/>
      <c r="P718" s="170"/>
      <c r="Q718" s="172" t="s">
        <v>303</v>
      </c>
      <c r="R718" s="185" t="s">
        <v>1841</v>
      </c>
      <c r="S718" s="170" t="s">
        <v>1164</v>
      </c>
      <c r="T718" s="169"/>
      <c r="U718" s="169"/>
      <c r="V718" s="170"/>
    </row>
    <row r="719" spans="1:37" ht="15.75" customHeight="1">
      <c r="A719" s="5">
        <v>477</v>
      </c>
      <c r="B719" s="67" t="str">
        <f t="shared" ref="B719:B727" si="59">B718</f>
        <v>AS</v>
      </c>
      <c r="C719" s="5" t="s">
        <v>91</v>
      </c>
      <c r="D719" s="8"/>
      <c r="E719" s="27" t="s">
        <v>516</v>
      </c>
      <c r="F719" s="27">
        <f t="shared" si="58"/>
        <v>12</v>
      </c>
      <c r="G719" s="134"/>
      <c r="H719" s="143"/>
      <c r="I719" s="37"/>
      <c r="J719" s="57"/>
      <c r="K719" s="169"/>
      <c r="L719" s="169"/>
      <c r="M719" s="170"/>
      <c r="N719" s="169"/>
      <c r="O719" s="169"/>
      <c r="P719" s="170"/>
      <c r="Q719" s="171"/>
      <c r="R719" s="169"/>
      <c r="S719" s="170"/>
      <c r="T719" s="169"/>
      <c r="U719" s="169"/>
      <c r="V719" s="170"/>
    </row>
    <row r="720" spans="1:37" ht="15.75" customHeight="1">
      <c r="A720" s="5">
        <v>477</v>
      </c>
      <c r="B720" s="67" t="str">
        <f t="shared" si="59"/>
        <v>AS</v>
      </c>
      <c r="C720" s="5" t="s">
        <v>518</v>
      </c>
      <c r="D720" s="8"/>
      <c r="E720" s="27" t="s">
        <v>519</v>
      </c>
      <c r="F720" s="27">
        <f t="shared" si="58"/>
        <v>10</v>
      </c>
      <c r="G720" s="134"/>
      <c r="H720" s="143"/>
      <c r="I720" s="37"/>
      <c r="J720" s="57"/>
      <c r="K720" s="169"/>
      <c r="L720" s="169"/>
      <c r="M720" s="170"/>
      <c r="N720" s="169"/>
      <c r="O720" s="169"/>
      <c r="P720" s="170"/>
      <c r="Q720" s="171"/>
      <c r="R720" s="169"/>
      <c r="S720" s="170"/>
      <c r="T720" s="169"/>
      <c r="U720" s="169"/>
      <c r="V720" s="170"/>
    </row>
    <row r="721" spans="1:22" ht="15.75" customHeight="1">
      <c r="A721" s="5">
        <v>477</v>
      </c>
      <c r="B721" s="67" t="str">
        <f t="shared" si="59"/>
        <v>AS</v>
      </c>
      <c r="C721" s="5" t="s">
        <v>195</v>
      </c>
      <c r="D721" s="8"/>
      <c r="E721" s="27" t="s">
        <v>524</v>
      </c>
      <c r="F721" s="27">
        <f t="shared" si="58"/>
        <v>11</v>
      </c>
      <c r="G721" s="134"/>
      <c r="H721" s="143"/>
      <c r="I721" s="37"/>
      <c r="J721" s="57"/>
      <c r="K721" s="169"/>
      <c r="L721" s="169"/>
      <c r="M721" s="170"/>
      <c r="N721" s="169"/>
      <c r="O721" s="169"/>
      <c r="P721" s="170"/>
      <c r="Q721" s="171"/>
      <c r="R721" s="169"/>
      <c r="S721" s="170"/>
      <c r="T721" s="169"/>
      <c r="U721" s="169"/>
      <c r="V721" s="170"/>
    </row>
    <row r="722" spans="1:22" ht="15.75" customHeight="1">
      <c r="A722" s="5">
        <v>477</v>
      </c>
      <c r="B722" s="67" t="str">
        <f t="shared" si="59"/>
        <v>AS</v>
      </c>
      <c r="C722" s="5" t="s">
        <v>506</v>
      </c>
      <c r="D722" s="8"/>
      <c r="E722" s="27" t="s">
        <v>507</v>
      </c>
      <c r="F722" s="27">
        <f t="shared" si="58"/>
        <v>10</v>
      </c>
      <c r="G722" s="134"/>
      <c r="H722" s="143"/>
      <c r="I722" s="37"/>
      <c r="J722" s="57"/>
      <c r="K722" s="169"/>
      <c r="L722" s="169"/>
      <c r="M722" s="170"/>
      <c r="N722" s="169"/>
      <c r="O722" s="169"/>
      <c r="P722" s="170"/>
      <c r="Q722" s="171"/>
      <c r="R722" s="169"/>
      <c r="S722" s="170"/>
      <c r="T722" s="169"/>
      <c r="U722" s="169"/>
      <c r="V722" s="170"/>
    </row>
    <row r="723" spans="1:22" ht="15.75" customHeight="1">
      <c r="A723" s="5">
        <v>477</v>
      </c>
      <c r="B723" s="67" t="str">
        <f t="shared" si="59"/>
        <v>AS</v>
      </c>
      <c r="C723" s="5" t="s">
        <v>118</v>
      </c>
      <c r="D723" s="8"/>
      <c r="E723" s="27" t="s">
        <v>508</v>
      </c>
      <c r="F723" s="27">
        <f t="shared" si="58"/>
        <v>10</v>
      </c>
      <c r="G723" s="134"/>
      <c r="H723" s="143"/>
      <c r="I723" s="37"/>
      <c r="J723" s="57"/>
      <c r="K723" s="169"/>
      <c r="L723" s="169"/>
      <c r="M723" s="170"/>
      <c r="N723" s="169"/>
      <c r="O723" s="169"/>
      <c r="P723" s="170"/>
      <c r="Q723" s="171"/>
      <c r="R723" s="169"/>
      <c r="S723" s="170"/>
      <c r="T723" s="169"/>
      <c r="U723" s="169"/>
      <c r="V723" s="170"/>
    </row>
    <row r="724" spans="1:22" ht="15.75" customHeight="1">
      <c r="A724" s="5">
        <v>477</v>
      </c>
      <c r="B724" s="5" t="str">
        <f t="shared" si="59"/>
        <v>AS</v>
      </c>
      <c r="C724" s="5" t="s">
        <v>169</v>
      </c>
      <c r="D724" s="8"/>
      <c r="E724" s="27" t="s">
        <v>510</v>
      </c>
      <c r="F724" s="27">
        <f t="shared" si="58"/>
        <v>17</v>
      </c>
      <c r="G724" s="134" t="s">
        <v>1243</v>
      </c>
      <c r="H724" s="143" t="s">
        <v>1268</v>
      </c>
      <c r="I724" s="37"/>
      <c r="J724" s="57"/>
      <c r="K724" s="169"/>
      <c r="L724" s="169"/>
      <c r="M724" s="170"/>
      <c r="N724" s="169"/>
      <c r="O724" s="169"/>
      <c r="P724" s="170"/>
      <c r="Q724" s="171"/>
      <c r="R724" s="169"/>
      <c r="S724" s="170"/>
      <c r="T724" s="169" t="s">
        <v>1246</v>
      </c>
      <c r="U724" s="169"/>
      <c r="V724" s="170" t="s">
        <v>1164</v>
      </c>
    </row>
    <row r="725" spans="1:22" ht="15.75" customHeight="1">
      <c r="A725" s="5">
        <v>477</v>
      </c>
      <c r="B725" s="67" t="str">
        <f t="shared" si="59"/>
        <v>AS</v>
      </c>
      <c r="C725" s="5" t="s">
        <v>308</v>
      </c>
      <c r="D725" s="8"/>
      <c r="E725" s="27" t="s">
        <v>307</v>
      </c>
      <c r="F725" s="27">
        <f t="shared" si="58"/>
        <v>16</v>
      </c>
      <c r="G725" s="134"/>
      <c r="H725" s="143"/>
      <c r="I725" s="37"/>
      <c r="J725" s="57"/>
      <c r="K725" s="169" t="s">
        <v>309</v>
      </c>
      <c r="L725" s="169" t="s">
        <v>4</v>
      </c>
      <c r="M725" s="170" t="s">
        <v>1218</v>
      </c>
      <c r="N725" s="169"/>
      <c r="O725" s="169"/>
      <c r="P725" s="170"/>
      <c r="Q725" s="171"/>
      <c r="R725" s="169"/>
      <c r="S725" s="170"/>
      <c r="T725" s="169"/>
      <c r="U725" s="169"/>
      <c r="V725" s="170"/>
    </row>
    <row r="726" spans="1:22" ht="15.75" customHeight="1">
      <c r="A726" s="5">
        <v>477</v>
      </c>
      <c r="B726" s="67" t="str">
        <f t="shared" si="59"/>
        <v>AS</v>
      </c>
      <c r="C726" s="5" t="s">
        <v>281</v>
      </c>
      <c r="D726" s="8"/>
      <c r="E726" s="27" t="s">
        <v>748</v>
      </c>
      <c r="F726" s="27">
        <f t="shared" si="58"/>
        <v>33</v>
      </c>
      <c r="G726" s="134"/>
      <c r="H726" s="143"/>
      <c r="I726" s="37"/>
      <c r="J726" s="57"/>
      <c r="K726" s="169"/>
      <c r="L726" s="169"/>
      <c r="M726" s="170"/>
      <c r="N726" s="169"/>
      <c r="O726" s="169"/>
      <c r="P726" s="170"/>
      <c r="Q726" s="172" t="s">
        <v>227</v>
      </c>
      <c r="R726" s="169" t="s">
        <v>306</v>
      </c>
      <c r="S726" s="170" t="s">
        <v>1164</v>
      </c>
      <c r="T726" s="169"/>
      <c r="U726" s="169"/>
      <c r="V726" s="170"/>
    </row>
    <row r="727" spans="1:22" ht="30" customHeight="1">
      <c r="A727" s="5">
        <v>477</v>
      </c>
      <c r="B727" s="67" t="str">
        <f t="shared" si="59"/>
        <v>AS</v>
      </c>
      <c r="C727" s="5" t="s">
        <v>305</v>
      </c>
      <c r="D727" s="8"/>
      <c r="E727" s="27" t="s">
        <v>304</v>
      </c>
      <c r="F727" s="27">
        <f t="shared" si="58"/>
        <v>16</v>
      </c>
      <c r="G727" s="134"/>
      <c r="H727" s="143"/>
      <c r="I727" s="37"/>
      <c r="J727" s="57"/>
      <c r="K727" s="169"/>
      <c r="L727" s="169"/>
      <c r="M727" s="170"/>
      <c r="N727" s="169"/>
      <c r="O727" s="169"/>
      <c r="P727" s="170"/>
      <c r="Q727" s="172" t="s">
        <v>227</v>
      </c>
      <c r="R727" s="185" t="s">
        <v>1842</v>
      </c>
      <c r="S727" s="170" t="s">
        <v>1164</v>
      </c>
      <c r="T727" s="169"/>
      <c r="U727" s="169"/>
      <c r="V727" s="170"/>
    </row>
    <row r="728" spans="1:22" ht="15.75" customHeight="1">
      <c r="A728" s="5">
        <v>477</v>
      </c>
      <c r="B728" s="5" t="s">
        <v>308</v>
      </c>
      <c r="C728" s="8"/>
      <c r="D728" s="8"/>
      <c r="E728" s="27" t="s">
        <v>307</v>
      </c>
      <c r="F728" s="27">
        <f t="shared" si="58"/>
        <v>16</v>
      </c>
      <c r="G728" s="134"/>
      <c r="H728" s="143"/>
      <c r="I728" s="37"/>
      <c r="J728" s="57"/>
      <c r="K728" s="169" t="s">
        <v>309</v>
      </c>
      <c r="L728" s="169" t="s">
        <v>4</v>
      </c>
      <c r="M728" s="170" t="s">
        <v>1218</v>
      </c>
      <c r="N728" s="169"/>
      <c r="O728" s="169"/>
      <c r="P728" s="170"/>
      <c r="Q728" s="171"/>
      <c r="R728" s="169"/>
      <c r="S728" s="170"/>
      <c r="T728" s="169"/>
      <c r="U728" s="169"/>
      <c r="V728" s="170"/>
    </row>
    <row r="729" spans="1:22" ht="15.75" customHeight="1">
      <c r="A729" s="63">
        <v>478</v>
      </c>
      <c r="B729" s="5"/>
      <c r="C729" s="77"/>
      <c r="D729" s="8"/>
      <c r="E729" s="71" t="s">
        <v>749</v>
      </c>
      <c r="F729" s="27">
        <f t="shared" si="58"/>
        <v>18</v>
      </c>
      <c r="G729" s="134"/>
      <c r="H729" s="143"/>
      <c r="I729" s="37"/>
      <c r="J729" s="57"/>
      <c r="K729" s="169"/>
      <c r="L729" s="169"/>
      <c r="M729" s="170"/>
      <c r="N729" s="169"/>
      <c r="O729" s="169"/>
      <c r="P729" s="170"/>
      <c r="Q729" s="171"/>
      <c r="R729" s="169"/>
      <c r="S729" s="170"/>
      <c r="T729" s="169"/>
      <c r="U729" s="169"/>
      <c r="V729" s="170"/>
    </row>
    <row r="730" spans="1:22" ht="15.75" customHeight="1">
      <c r="A730" s="5">
        <v>478</v>
      </c>
      <c r="B730" s="5" t="s">
        <v>750</v>
      </c>
      <c r="C730" s="11"/>
      <c r="D730" s="8"/>
      <c r="E730" s="27" t="s">
        <v>751</v>
      </c>
      <c r="F730" s="27">
        <f t="shared" si="58"/>
        <v>12</v>
      </c>
      <c r="G730" s="134" t="s">
        <v>1556</v>
      </c>
      <c r="H730" s="143" t="s">
        <v>1559</v>
      </c>
      <c r="I730" s="37" t="s">
        <v>1560</v>
      </c>
      <c r="J730" s="57"/>
      <c r="K730" s="169"/>
      <c r="L730" s="169"/>
      <c r="M730" s="170"/>
      <c r="N730" s="169" t="s">
        <v>1543</v>
      </c>
      <c r="O730" s="169" t="s">
        <v>4</v>
      </c>
      <c r="P730" s="170" t="s">
        <v>1067</v>
      </c>
      <c r="Q730" s="171"/>
      <c r="R730" s="169"/>
      <c r="S730" s="170"/>
      <c r="T730" s="169"/>
      <c r="U730" s="169"/>
      <c r="V730" s="170"/>
    </row>
    <row r="731" spans="1:22" ht="15.75" customHeight="1">
      <c r="A731" s="5">
        <v>478</v>
      </c>
      <c r="B731" s="5" t="s">
        <v>752</v>
      </c>
      <c r="C731" s="11"/>
      <c r="D731" s="8"/>
      <c r="E731" s="27" t="s">
        <v>753</v>
      </c>
      <c r="F731" s="27">
        <f t="shared" si="58"/>
        <v>18</v>
      </c>
      <c r="G731" s="134" t="s">
        <v>1556</v>
      </c>
      <c r="H731" s="143" t="s">
        <v>1559</v>
      </c>
      <c r="I731" s="37"/>
      <c r="J731" s="57"/>
      <c r="K731" s="169"/>
      <c r="L731" s="169"/>
      <c r="M731" s="170"/>
      <c r="N731" s="169" t="s">
        <v>1543</v>
      </c>
      <c r="O731" s="169" t="s">
        <v>4</v>
      </c>
      <c r="P731" s="170" t="s">
        <v>1067</v>
      </c>
      <c r="Q731" s="171"/>
      <c r="R731" s="169"/>
      <c r="S731" s="170"/>
      <c r="T731" s="169"/>
      <c r="U731" s="169"/>
      <c r="V731" s="170"/>
    </row>
    <row r="732" spans="1:22" ht="15.75" customHeight="1">
      <c r="A732" s="5">
        <v>478</v>
      </c>
      <c r="B732" s="5" t="s">
        <v>651</v>
      </c>
      <c r="C732" s="11"/>
      <c r="D732" s="8"/>
      <c r="E732" s="27" t="s">
        <v>754</v>
      </c>
      <c r="F732" s="27">
        <f t="shared" si="58"/>
        <v>15</v>
      </c>
      <c r="G732" s="134" t="s">
        <v>1556</v>
      </c>
      <c r="H732" s="143" t="s">
        <v>1559</v>
      </c>
      <c r="I732" s="37"/>
      <c r="J732" s="57"/>
      <c r="K732" s="169"/>
      <c r="L732" s="169"/>
      <c r="M732" s="170"/>
      <c r="N732" s="169" t="s">
        <v>1543</v>
      </c>
      <c r="O732" s="169" t="s">
        <v>4</v>
      </c>
      <c r="P732" s="170" t="s">
        <v>1067</v>
      </c>
      <c r="Q732" s="171"/>
      <c r="R732" s="169"/>
      <c r="S732" s="170"/>
      <c r="T732" s="169"/>
      <c r="U732" s="169"/>
      <c r="V732" s="170"/>
    </row>
    <row r="733" spans="1:22" ht="15.75" customHeight="1">
      <c r="A733" s="5">
        <v>478</v>
      </c>
      <c r="B733" s="5" t="s">
        <v>205</v>
      </c>
      <c r="C733" s="11"/>
      <c r="D733" s="8"/>
      <c r="E733" s="27" t="s">
        <v>755</v>
      </c>
      <c r="F733" s="27">
        <f t="shared" si="58"/>
        <v>20</v>
      </c>
      <c r="G733" s="134" t="s">
        <v>1556</v>
      </c>
      <c r="H733" s="143" t="s">
        <v>1559</v>
      </c>
      <c r="I733" s="37"/>
      <c r="J733" s="57"/>
      <c r="K733" s="169"/>
      <c r="L733" s="169"/>
      <c r="M733" s="170"/>
      <c r="N733" s="169" t="s">
        <v>1543</v>
      </c>
      <c r="O733" s="169" t="s">
        <v>4</v>
      </c>
      <c r="P733" s="170" t="s">
        <v>1067</v>
      </c>
      <c r="Q733" s="171"/>
      <c r="R733" s="169"/>
      <c r="S733" s="170"/>
      <c r="T733" s="169"/>
      <c r="U733" s="169"/>
      <c r="V733" s="170"/>
    </row>
    <row r="734" spans="1:22" ht="15.75" customHeight="1">
      <c r="A734" s="5">
        <v>478</v>
      </c>
      <c r="B734" s="5" t="s">
        <v>173</v>
      </c>
      <c r="C734" s="11"/>
      <c r="D734" s="8"/>
      <c r="E734" s="27" t="s">
        <v>391</v>
      </c>
      <c r="F734" s="27">
        <f t="shared" si="58"/>
        <v>29</v>
      </c>
      <c r="G734" s="134"/>
      <c r="H734" s="143"/>
      <c r="I734" s="37"/>
      <c r="J734" s="57"/>
      <c r="K734" s="169"/>
      <c r="L734" s="169"/>
      <c r="M734" s="170"/>
      <c r="N734" s="169"/>
      <c r="O734" s="169"/>
      <c r="P734" s="170"/>
      <c r="Q734" s="171"/>
      <c r="R734" s="169"/>
      <c r="S734" s="170"/>
      <c r="T734" s="169"/>
      <c r="U734" s="169"/>
      <c r="V734" s="170"/>
    </row>
    <row r="735" spans="1:22" ht="15.75" customHeight="1">
      <c r="A735" s="63">
        <v>479</v>
      </c>
      <c r="B735" s="5"/>
      <c r="C735" s="77"/>
      <c r="D735" s="8"/>
      <c r="E735" s="71" t="s">
        <v>756</v>
      </c>
      <c r="F735" s="27">
        <f t="shared" si="58"/>
        <v>38</v>
      </c>
      <c r="G735" s="134"/>
      <c r="H735" s="143"/>
      <c r="I735" s="37"/>
      <c r="J735" s="57"/>
      <c r="K735" s="169"/>
      <c r="L735" s="169"/>
      <c r="M735" s="170"/>
      <c r="N735" s="169"/>
      <c r="O735" s="169"/>
      <c r="P735" s="170"/>
      <c r="Q735" s="171"/>
      <c r="R735" s="169"/>
      <c r="S735" s="170"/>
      <c r="T735" s="169"/>
      <c r="U735" s="169"/>
      <c r="V735" s="170"/>
    </row>
    <row r="736" spans="1:22" ht="15.75" customHeight="1">
      <c r="A736" s="5">
        <v>479</v>
      </c>
      <c r="B736" s="5" t="s">
        <v>218</v>
      </c>
      <c r="C736" s="11"/>
      <c r="D736" s="8"/>
      <c r="E736" s="27" t="s">
        <v>757</v>
      </c>
      <c r="F736" s="27">
        <f t="shared" si="58"/>
        <v>13</v>
      </c>
      <c r="G736" s="138" t="s">
        <v>1258</v>
      </c>
      <c r="H736" s="138" t="s">
        <v>830</v>
      </c>
      <c r="I736" s="37"/>
      <c r="J736" s="57"/>
      <c r="K736" s="169"/>
      <c r="L736" s="169"/>
      <c r="M736" s="170"/>
      <c r="N736" s="169"/>
      <c r="O736" s="169"/>
      <c r="P736" s="170"/>
      <c r="Q736" s="171" t="s">
        <v>109</v>
      </c>
      <c r="R736" s="169" t="s">
        <v>1269</v>
      </c>
      <c r="S736" s="170" t="s">
        <v>1164</v>
      </c>
      <c r="T736" s="169"/>
      <c r="U736" s="169"/>
      <c r="V736" s="170"/>
    </row>
    <row r="737" spans="1:28" s="14" customFormat="1" ht="15.75" customHeight="1">
      <c r="A737" s="5">
        <v>479</v>
      </c>
      <c r="B737" s="67" t="str">
        <f>B736</f>
        <v>BT</v>
      </c>
      <c r="C737" s="8" t="s">
        <v>1271</v>
      </c>
      <c r="D737" s="10"/>
      <c r="E737" s="27" t="s">
        <v>1270</v>
      </c>
      <c r="F737" s="27">
        <f t="shared" si="58"/>
        <v>8</v>
      </c>
      <c r="G737" s="138" t="s">
        <v>1258</v>
      </c>
      <c r="H737" s="143" t="s">
        <v>1180</v>
      </c>
      <c r="I737" s="37"/>
      <c r="J737" s="57"/>
      <c r="K737" s="169"/>
      <c r="L737" s="169"/>
      <c r="M737" s="170"/>
      <c r="N737" s="169"/>
      <c r="O737" s="169"/>
      <c r="P737" s="170"/>
      <c r="Q737" s="171"/>
      <c r="R737" s="169"/>
      <c r="S737" s="170"/>
      <c r="T737" s="169"/>
      <c r="U737" s="169"/>
      <c r="V737" s="170"/>
      <c r="W737" s="117"/>
      <c r="X737" s="117"/>
      <c r="Y737" s="117"/>
      <c r="Z737" s="117"/>
      <c r="AA737" s="117"/>
      <c r="AB737" s="117"/>
    </row>
    <row r="738" spans="1:28" s="14" customFormat="1" ht="15.75" customHeight="1">
      <c r="A738" s="5">
        <v>479</v>
      </c>
      <c r="B738" s="67" t="str">
        <f>B737</f>
        <v>BT</v>
      </c>
      <c r="C738" s="67" t="str">
        <f>C737</f>
        <v>HZ</v>
      </c>
      <c r="D738" s="8" t="s">
        <v>173</v>
      </c>
      <c r="E738" s="27" t="s">
        <v>463</v>
      </c>
      <c r="F738" s="27">
        <f t="shared" si="58"/>
        <v>28</v>
      </c>
      <c r="G738" s="138" t="s">
        <v>1258</v>
      </c>
      <c r="H738" s="143" t="s">
        <v>1180</v>
      </c>
      <c r="I738" s="37"/>
      <c r="J738" s="57"/>
      <c r="K738" s="169"/>
      <c r="L738" s="169"/>
      <c r="M738" s="170"/>
      <c r="N738" s="169"/>
      <c r="O738" s="169"/>
      <c r="P738" s="170"/>
      <c r="Q738" s="171"/>
      <c r="R738" s="169"/>
      <c r="S738" s="170"/>
      <c r="T738" s="169"/>
      <c r="U738" s="169"/>
      <c r="V738" s="170"/>
      <c r="W738" s="117"/>
      <c r="X738" s="117"/>
      <c r="Y738" s="117"/>
      <c r="Z738" s="117"/>
      <c r="AA738" s="117"/>
      <c r="AB738" s="117"/>
    </row>
    <row r="739" spans="1:28" ht="15.75" customHeight="1">
      <c r="A739" s="5">
        <v>479</v>
      </c>
      <c r="B739" s="67" t="str">
        <f>B738</f>
        <v>BT</v>
      </c>
      <c r="C739" s="5" t="s">
        <v>572</v>
      </c>
      <c r="D739" s="8"/>
      <c r="E739" s="27" t="s">
        <v>573</v>
      </c>
      <c r="F739" s="27">
        <f t="shared" si="58"/>
        <v>9</v>
      </c>
      <c r="G739" s="138" t="s">
        <v>1258</v>
      </c>
      <c r="H739" s="143" t="s">
        <v>1180</v>
      </c>
      <c r="I739" s="37"/>
      <c r="J739" s="57"/>
      <c r="K739" s="169"/>
      <c r="L739" s="169"/>
      <c r="M739" s="170"/>
      <c r="N739" s="169"/>
      <c r="O739" s="169"/>
      <c r="P739" s="170"/>
      <c r="Q739" s="171"/>
      <c r="R739" s="169"/>
      <c r="S739" s="170"/>
      <c r="T739" s="169"/>
      <c r="U739" s="169"/>
      <c r="V739" s="170"/>
    </row>
    <row r="740" spans="1:28" s="14" customFormat="1" ht="15.75" customHeight="1">
      <c r="A740" s="5">
        <v>479</v>
      </c>
      <c r="B740" s="67" t="str">
        <f>B739</f>
        <v>BT</v>
      </c>
      <c r="C740" s="67" t="str">
        <f>C739</f>
        <v>SY</v>
      </c>
      <c r="D740" s="8" t="s">
        <v>173</v>
      </c>
      <c r="E740" s="27" t="s">
        <v>463</v>
      </c>
      <c r="F740" s="27">
        <f t="shared" si="58"/>
        <v>28</v>
      </c>
      <c r="G740" s="138" t="s">
        <v>1258</v>
      </c>
      <c r="H740" s="143" t="s">
        <v>1180</v>
      </c>
      <c r="I740" s="37"/>
      <c r="J740" s="57"/>
      <c r="K740" s="169"/>
      <c r="L740" s="169"/>
      <c r="M740" s="170"/>
      <c r="N740" s="169"/>
      <c r="O740" s="169"/>
      <c r="P740" s="170"/>
      <c r="Q740" s="171"/>
      <c r="R740" s="169"/>
      <c r="S740" s="170"/>
      <c r="T740" s="169"/>
      <c r="U740" s="169"/>
      <c r="V740" s="170"/>
      <c r="W740" s="117"/>
      <c r="X740" s="117"/>
      <c r="Y740" s="117"/>
      <c r="Z740" s="117"/>
      <c r="AA740" s="117"/>
      <c r="AB740" s="117"/>
    </row>
    <row r="741" spans="1:28" ht="15.75" customHeight="1">
      <c r="A741" s="5">
        <v>479</v>
      </c>
      <c r="B741" s="5" t="s">
        <v>598</v>
      </c>
      <c r="C741" s="11"/>
      <c r="D741" s="8"/>
      <c r="E741" s="27" t="s">
        <v>758</v>
      </c>
      <c r="F741" s="27">
        <f t="shared" si="58"/>
        <v>42</v>
      </c>
      <c r="G741" s="134"/>
      <c r="H741" s="135"/>
      <c r="I741" s="37"/>
      <c r="J741" s="37"/>
      <c r="K741" s="169"/>
      <c r="L741" s="169"/>
      <c r="M741" s="170"/>
      <c r="N741" s="169"/>
      <c r="O741" s="169"/>
      <c r="P741" s="170"/>
      <c r="Q741" s="171"/>
      <c r="R741" s="169"/>
      <c r="S741" s="170"/>
      <c r="T741" s="169"/>
      <c r="U741" s="169"/>
      <c r="V741" s="170"/>
    </row>
    <row r="742" spans="1:28" ht="15.75" customHeight="1">
      <c r="A742" s="5">
        <v>479</v>
      </c>
      <c r="B742" s="5" t="s">
        <v>759</v>
      </c>
      <c r="C742" s="11"/>
      <c r="D742" s="8"/>
      <c r="E742" s="27" t="s">
        <v>760</v>
      </c>
      <c r="F742" s="27">
        <f t="shared" si="58"/>
        <v>22</v>
      </c>
      <c r="G742" s="134"/>
      <c r="H742" s="135"/>
      <c r="I742" s="28" t="s">
        <v>1869</v>
      </c>
      <c r="J742" s="57"/>
      <c r="K742" s="169"/>
      <c r="L742" s="169"/>
      <c r="M742" s="170"/>
      <c r="N742" s="169"/>
      <c r="O742" s="169"/>
      <c r="P742" s="170"/>
      <c r="Q742" s="171"/>
      <c r="R742" s="169"/>
      <c r="S742" s="170"/>
      <c r="T742" s="169"/>
      <c r="U742" s="169"/>
      <c r="V742" s="170"/>
    </row>
    <row r="743" spans="1:28" ht="15.75" customHeight="1">
      <c r="A743" s="5">
        <v>479</v>
      </c>
      <c r="B743" s="5" t="s">
        <v>761</v>
      </c>
      <c r="C743" s="11"/>
      <c r="D743" s="8"/>
      <c r="E743" s="27" t="s">
        <v>762</v>
      </c>
      <c r="F743" s="27">
        <f t="shared" si="58"/>
        <v>29</v>
      </c>
      <c r="G743" s="134"/>
      <c r="H743" s="135"/>
      <c r="I743" s="37"/>
      <c r="J743" s="57"/>
      <c r="K743" s="169"/>
      <c r="L743" s="169"/>
      <c r="M743" s="170"/>
      <c r="N743" s="169"/>
      <c r="O743" s="169"/>
      <c r="P743" s="170"/>
      <c r="Q743" s="171"/>
      <c r="R743" s="169"/>
      <c r="S743" s="170"/>
      <c r="T743" s="169"/>
      <c r="U743" s="169"/>
      <c r="V743" s="170"/>
    </row>
    <row r="744" spans="1:28" s="14" customFormat="1" ht="15.75" customHeight="1">
      <c r="A744" s="5">
        <v>479</v>
      </c>
      <c r="B744" s="5" t="s">
        <v>310</v>
      </c>
      <c r="C744" s="11"/>
      <c r="D744" s="8"/>
      <c r="E744" s="27" t="s">
        <v>763</v>
      </c>
      <c r="F744" s="27">
        <f t="shared" si="58"/>
        <v>27</v>
      </c>
      <c r="G744" s="134" t="s">
        <v>1701</v>
      </c>
      <c r="H744" s="135" t="s">
        <v>1702</v>
      </c>
      <c r="I744" s="37" t="s">
        <v>1870</v>
      </c>
      <c r="J744" s="57"/>
      <c r="K744" s="169"/>
      <c r="L744" s="169"/>
      <c r="M744" s="170"/>
      <c r="N744" s="169" t="s">
        <v>1700</v>
      </c>
      <c r="O744" s="169" t="s">
        <v>4</v>
      </c>
      <c r="P744" s="170" t="s">
        <v>1164</v>
      </c>
      <c r="Q744" s="171" t="s">
        <v>112</v>
      </c>
      <c r="R744" s="169" t="s">
        <v>1732</v>
      </c>
      <c r="S744" s="170"/>
      <c r="T744" s="169"/>
      <c r="U744" s="169"/>
      <c r="V744" s="170"/>
      <c r="W744" s="20"/>
      <c r="X744" s="117"/>
      <c r="Y744" s="117"/>
      <c r="Z744" s="117"/>
      <c r="AA744" s="117"/>
      <c r="AB744" s="117"/>
    </row>
    <row r="745" spans="1:28" ht="15.75" customHeight="1">
      <c r="A745" s="5">
        <v>479</v>
      </c>
      <c r="B745" s="5" t="s">
        <v>486</v>
      </c>
      <c r="C745" s="11"/>
      <c r="D745" s="8"/>
      <c r="E745" s="27" t="s">
        <v>764</v>
      </c>
      <c r="F745" s="27">
        <f t="shared" si="58"/>
        <v>10</v>
      </c>
      <c r="G745" s="134"/>
      <c r="H745" s="135"/>
      <c r="I745" s="37"/>
      <c r="J745" s="57"/>
      <c r="K745" s="169"/>
      <c r="L745" s="169"/>
      <c r="M745" s="170"/>
      <c r="N745" s="169"/>
      <c r="O745" s="169"/>
      <c r="P745" s="170"/>
      <c r="Q745" s="171"/>
      <c r="R745" s="169"/>
      <c r="S745" s="170"/>
      <c r="T745" s="169"/>
      <c r="U745" s="169"/>
      <c r="V745" s="170"/>
    </row>
    <row r="746" spans="1:28" ht="15.75" customHeight="1">
      <c r="A746" s="5">
        <v>479</v>
      </c>
      <c r="B746" s="5" t="s">
        <v>173</v>
      </c>
      <c r="C746" s="11"/>
      <c r="D746" s="8"/>
      <c r="E746" s="27" t="s">
        <v>391</v>
      </c>
      <c r="F746" s="27">
        <f t="shared" si="58"/>
        <v>29</v>
      </c>
      <c r="G746" s="134" t="s">
        <v>909</v>
      </c>
      <c r="H746" s="135" t="s">
        <v>893</v>
      </c>
      <c r="I746" s="37"/>
      <c r="J746" s="57"/>
      <c r="K746" s="169"/>
      <c r="L746" s="169"/>
      <c r="M746" s="170"/>
      <c r="N746" s="169"/>
      <c r="O746" s="169"/>
      <c r="P746" s="170"/>
      <c r="Q746" s="171"/>
      <c r="R746" s="169"/>
      <c r="S746" s="170"/>
      <c r="T746" s="169"/>
      <c r="U746" s="169"/>
      <c r="V746" s="170"/>
    </row>
    <row r="747" spans="1:28" ht="127.5" customHeight="1">
      <c r="A747" s="63">
        <v>481</v>
      </c>
      <c r="B747" s="5"/>
      <c r="C747" s="8"/>
      <c r="D747" s="8"/>
      <c r="E747" s="71" t="s">
        <v>765</v>
      </c>
      <c r="F747" s="27">
        <f t="shared" si="58"/>
        <v>18</v>
      </c>
      <c r="G747" s="134"/>
      <c r="H747" s="135"/>
      <c r="I747" s="131" t="s">
        <v>1565</v>
      </c>
      <c r="J747" s="57"/>
      <c r="K747" s="169"/>
      <c r="L747" s="169"/>
      <c r="M747" s="170"/>
      <c r="N747" s="169"/>
      <c r="O747" s="169"/>
      <c r="P747" s="170"/>
      <c r="Q747" s="171"/>
      <c r="R747" s="169"/>
      <c r="S747" s="170"/>
      <c r="T747" s="169"/>
      <c r="U747" s="169"/>
      <c r="V747" s="170"/>
    </row>
    <row r="748" spans="1:28" ht="15.75" customHeight="1">
      <c r="A748" s="5">
        <v>481</v>
      </c>
      <c r="B748" s="5" t="s">
        <v>766</v>
      </c>
      <c r="C748" s="8"/>
      <c r="D748" s="8"/>
      <c r="E748" s="27" t="s">
        <v>767</v>
      </c>
      <c r="F748" s="27">
        <f t="shared" si="58"/>
        <v>17</v>
      </c>
      <c r="G748" s="134"/>
      <c r="H748" s="135"/>
      <c r="I748" s="37"/>
      <c r="J748" s="57"/>
      <c r="K748" s="169"/>
      <c r="L748" s="169"/>
      <c r="M748" s="170"/>
      <c r="N748" s="169" t="s">
        <v>312</v>
      </c>
      <c r="O748" s="169" t="s">
        <v>4</v>
      </c>
      <c r="P748" s="170" t="s">
        <v>36</v>
      </c>
      <c r="Q748" s="171" t="s">
        <v>1235</v>
      </c>
      <c r="R748" s="201" t="s">
        <v>1591</v>
      </c>
      <c r="S748" s="170"/>
      <c r="T748" s="169"/>
      <c r="U748" s="169"/>
      <c r="V748" s="170"/>
    </row>
    <row r="749" spans="1:28" ht="15.75" customHeight="1">
      <c r="A749" s="5">
        <v>481</v>
      </c>
      <c r="B749" s="67" t="str">
        <f>B748</f>
        <v>AI</v>
      </c>
      <c r="C749" s="5" t="s">
        <v>768</v>
      </c>
      <c r="D749" s="8"/>
      <c r="E749" s="27" t="s">
        <v>769</v>
      </c>
      <c r="F749" s="27">
        <f t="shared" ref="F749:F817" si="60">LEN(E749)</f>
        <v>23</v>
      </c>
      <c r="G749" s="134" t="s">
        <v>1568</v>
      </c>
      <c r="H749" s="135" t="s">
        <v>1559</v>
      </c>
      <c r="I749" s="37"/>
      <c r="J749" s="57"/>
      <c r="K749" s="169"/>
      <c r="L749" s="169"/>
      <c r="M749" s="170"/>
      <c r="N749" s="169" t="s">
        <v>1871</v>
      </c>
      <c r="O749" s="169" t="s">
        <v>4</v>
      </c>
      <c r="P749" s="170" t="s">
        <v>36</v>
      </c>
      <c r="Q749" s="171"/>
      <c r="R749" s="169"/>
      <c r="S749" s="170"/>
      <c r="T749" s="169"/>
      <c r="U749" s="169"/>
      <c r="V749" s="170"/>
    </row>
    <row r="750" spans="1:28" ht="102" customHeight="1">
      <c r="A750" s="63">
        <v>482</v>
      </c>
      <c r="B750" s="5"/>
      <c r="C750" s="11"/>
      <c r="D750" s="8"/>
      <c r="E750" s="71" t="s">
        <v>770</v>
      </c>
      <c r="F750" s="27">
        <f t="shared" si="60"/>
        <v>14</v>
      </c>
      <c r="G750" s="134"/>
      <c r="H750" s="135"/>
      <c r="I750" s="132" t="s">
        <v>1566</v>
      </c>
      <c r="J750" s="57"/>
      <c r="K750" s="169"/>
      <c r="L750" s="169"/>
      <c r="M750" s="170"/>
      <c r="N750" s="169"/>
      <c r="O750" s="169"/>
      <c r="P750" s="170"/>
      <c r="Q750" s="171"/>
      <c r="R750" s="169"/>
      <c r="S750" s="170"/>
      <c r="T750" s="169"/>
      <c r="U750" s="169"/>
      <c r="V750" s="170"/>
    </row>
    <row r="751" spans="1:28" s="1" customFormat="1" ht="15.75" customHeight="1">
      <c r="A751" s="5">
        <v>482</v>
      </c>
      <c r="B751" s="5" t="s">
        <v>311</v>
      </c>
      <c r="C751" s="11"/>
      <c r="D751" s="8"/>
      <c r="E751" s="27" t="s">
        <v>771</v>
      </c>
      <c r="F751" s="27">
        <f t="shared" si="60"/>
        <v>16</v>
      </c>
      <c r="G751" s="134"/>
      <c r="H751" s="135"/>
      <c r="I751" s="37"/>
      <c r="J751" s="57"/>
      <c r="K751" s="169"/>
      <c r="L751" s="169"/>
      <c r="M751" s="170"/>
      <c r="N751" s="169"/>
      <c r="O751" s="169"/>
      <c r="P751" s="170"/>
      <c r="Q751" s="171"/>
      <c r="R751" s="169"/>
      <c r="S751" s="170"/>
      <c r="T751" s="169"/>
      <c r="U751" s="169"/>
      <c r="V751" s="170"/>
      <c r="W751" s="117"/>
      <c r="X751" s="117"/>
      <c r="Y751" s="117"/>
      <c r="Z751" s="117"/>
      <c r="AA751" s="117"/>
      <c r="AB751" s="117"/>
    </row>
    <row r="752" spans="1:28" ht="15.75" customHeight="1">
      <c r="A752" s="5">
        <v>482</v>
      </c>
      <c r="B752" s="67" t="str">
        <f>B751</f>
        <v>AE</v>
      </c>
      <c r="C752" s="5" t="s">
        <v>422</v>
      </c>
      <c r="D752" s="8"/>
      <c r="E752" s="27" t="s">
        <v>423</v>
      </c>
      <c r="F752" s="27">
        <f t="shared" si="60"/>
        <v>13</v>
      </c>
      <c r="G752" s="134" t="s">
        <v>1556</v>
      </c>
      <c r="H752" s="135" t="s">
        <v>1559</v>
      </c>
      <c r="I752" s="37"/>
      <c r="J752" s="57"/>
      <c r="K752" s="169"/>
      <c r="L752" s="169"/>
      <c r="M752" s="170"/>
      <c r="N752" s="169" t="s">
        <v>1872</v>
      </c>
      <c r="O752" s="169" t="s">
        <v>4</v>
      </c>
      <c r="P752" s="170" t="s">
        <v>36</v>
      </c>
      <c r="Q752" s="171"/>
      <c r="R752" s="169"/>
      <c r="S752" s="170"/>
      <c r="T752" s="169"/>
      <c r="U752" s="169"/>
      <c r="V752" s="170"/>
    </row>
    <row r="753" spans="1:28" ht="15.75" customHeight="1">
      <c r="A753" s="5">
        <v>482</v>
      </c>
      <c r="B753" s="67" t="str">
        <f>B752</f>
        <v>AE</v>
      </c>
      <c r="C753" s="67" t="str">
        <f>C752</f>
        <v>SK</v>
      </c>
      <c r="D753" s="8" t="s">
        <v>173</v>
      </c>
      <c r="E753" s="27" t="s">
        <v>900</v>
      </c>
      <c r="F753" s="27">
        <f t="shared" si="60"/>
        <v>29</v>
      </c>
      <c r="G753" s="135" t="s">
        <v>834</v>
      </c>
      <c r="H753" s="144" t="s">
        <v>902</v>
      </c>
      <c r="I753" s="37" t="s">
        <v>901</v>
      </c>
      <c r="J753" s="57"/>
      <c r="K753" s="169"/>
      <c r="L753" s="169"/>
      <c r="M753" s="170"/>
      <c r="N753" s="169"/>
      <c r="O753" s="169"/>
      <c r="P753" s="170"/>
      <c r="Q753" s="171"/>
      <c r="R753" s="169"/>
      <c r="S753" s="170"/>
      <c r="T753" s="169"/>
      <c r="U753" s="169"/>
      <c r="V753" s="170"/>
    </row>
    <row r="754" spans="1:28" ht="114.75" customHeight="1">
      <c r="A754" s="63">
        <v>483</v>
      </c>
      <c r="B754" s="5"/>
      <c r="C754" s="11"/>
      <c r="D754" s="8"/>
      <c r="E754" s="71" t="s">
        <v>772</v>
      </c>
      <c r="F754" s="27">
        <f t="shared" si="60"/>
        <v>35</v>
      </c>
      <c r="G754" s="134"/>
      <c r="H754" s="143"/>
      <c r="I754" s="132" t="s">
        <v>1567</v>
      </c>
      <c r="J754" s="57"/>
      <c r="K754" s="169"/>
      <c r="L754" s="169"/>
      <c r="M754" s="170"/>
      <c r="N754" s="169"/>
      <c r="O754" s="169"/>
      <c r="P754" s="170"/>
      <c r="Q754" s="171"/>
      <c r="R754" s="169"/>
      <c r="S754" s="170"/>
      <c r="T754" s="169"/>
      <c r="U754" s="169"/>
      <c r="V754" s="170"/>
    </row>
    <row r="755" spans="1:28" ht="15.75" customHeight="1">
      <c r="A755" s="5">
        <v>483</v>
      </c>
      <c r="B755" s="5" t="s">
        <v>552</v>
      </c>
      <c r="C755" s="11"/>
      <c r="D755" s="8"/>
      <c r="E755" s="27" t="s">
        <v>773</v>
      </c>
      <c r="F755" s="27">
        <f t="shared" si="60"/>
        <v>15</v>
      </c>
      <c r="G755" s="134" t="s">
        <v>1556</v>
      </c>
      <c r="H755" s="135" t="s">
        <v>1559</v>
      </c>
      <c r="I755" s="37"/>
      <c r="J755" s="57"/>
      <c r="K755" s="169"/>
      <c r="L755" s="169"/>
      <c r="M755" s="170"/>
      <c r="N755" s="169" t="s">
        <v>1873</v>
      </c>
      <c r="O755" s="169" t="s">
        <v>4</v>
      </c>
      <c r="P755" s="170" t="s">
        <v>36</v>
      </c>
      <c r="Q755" s="171"/>
      <c r="R755" s="169"/>
      <c r="S755" s="170"/>
      <c r="T755" s="169"/>
      <c r="U755" s="169"/>
      <c r="V755" s="170"/>
    </row>
    <row r="756" spans="1:28" ht="15.75" customHeight="1">
      <c r="A756" s="5">
        <v>483</v>
      </c>
      <c r="B756" s="67" t="str">
        <f>B755</f>
        <v>ME</v>
      </c>
      <c r="C756" s="5" t="s">
        <v>774</v>
      </c>
      <c r="D756" s="8"/>
      <c r="E756" s="27" t="s">
        <v>775</v>
      </c>
      <c r="F756" s="27">
        <f t="shared" si="60"/>
        <v>13</v>
      </c>
      <c r="G756" s="134"/>
      <c r="H756" s="143"/>
      <c r="I756" s="37"/>
      <c r="J756" s="57"/>
      <c r="K756" s="169"/>
      <c r="L756" s="169"/>
      <c r="M756" s="170"/>
      <c r="N756" s="169"/>
      <c r="O756" s="169"/>
      <c r="P756" s="170"/>
      <c r="Q756" s="171"/>
      <c r="R756" s="169"/>
      <c r="S756" s="170"/>
      <c r="T756" s="169"/>
      <c r="U756" s="169"/>
      <c r="V756" s="170"/>
    </row>
    <row r="757" spans="1:28" s="14" customFormat="1" ht="76.5" customHeight="1">
      <c r="A757" s="63">
        <v>484</v>
      </c>
      <c r="B757" s="118"/>
      <c r="C757" s="118"/>
      <c r="D757" s="75"/>
      <c r="E757" s="71" t="s">
        <v>1569</v>
      </c>
      <c r="F757" s="27">
        <f t="shared" si="60"/>
        <v>22</v>
      </c>
      <c r="G757" s="134" t="s">
        <v>1561</v>
      </c>
      <c r="H757" s="143" t="s">
        <v>1570</v>
      </c>
      <c r="I757" s="132" t="s">
        <v>1571</v>
      </c>
      <c r="J757" s="57"/>
      <c r="K757" s="169"/>
      <c r="L757" s="169"/>
      <c r="M757" s="170"/>
      <c r="N757" s="169"/>
      <c r="O757" s="169"/>
      <c r="P757" s="170"/>
      <c r="Q757" s="171"/>
      <c r="R757" s="169"/>
      <c r="S757" s="170"/>
      <c r="T757" s="169"/>
      <c r="U757" s="169"/>
      <c r="V757" s="170"/>
      <c r="W757" s="117"/>
      <c r="X757" s="117"/>
      <c r="Y757" s="117"/>
      <c r="Z757" s="117"/>
      <c r="AA757" s="117"/>
      <c r="AB757" s="117"/>
    </row>
    <row r="758" spans="1:28" s="14" customFormat="1" ht="38.25" customHeight="1">
      <c r="A758" s="5">
        <v>484</v>
      </c>
      <c r="B758" s="5" t="s">
        <v>1575</v>
      </c>
      <c r="C758" s="5"/>
      <c r="D758" s="8"/>
      <c r="E758" s="27" t="s">
        <v>1572</v>
      </c>
      <c r="F758" s="27">
        <f t="shared" si="60"/>
        <v>10</v>
      </c>
      <c r="G758" s="134" t="s">
        <v>1568</v>
      </c>
      <c r="H758" s="135" t="s">
        <v>1573</v>
      </c>
      <c r="I758" s="132" t="s">
        <v>1576</v>
      </c>
      <c r="J758" s="57"/>
      <c r="K758" s="169"/>
      <c r="L758" s="169"/>
      <c r="M758" s="170"/>
      <c r="N758" s="169" t="s">
        <v>1873</v>
      </c>
      <c r="O758" s="169" t="s">
        <v>4</v>
      </c>
      <c r="P758" s="170" t="s">
        <v>36</v>
      </c>
      <c r="Q758" s="169" t="s">
        <v>1577</v>
      </c>
      <c r="R758" s="169" t="s">
        <v>128</v>
      </c>
      <c r="S758" s="170" t="s">
        <v>1164</v>
      </c>
      <c r="T758" s="169"/>
      <c r="U758" s="169"/>
      <c r="V758" s="170"/>
      <c r="W758" s="117"/>
      <c r="X758" s="117"/>
      <c r="Y758" s="117"/>
      <c r="Z758" s="117"/>
      <c r="AA758" s="117"/>
      <c r="AB758" s="117"/>
    </row>
    <row r="759" spans="1:28" s="14" customFormat="1" ht="15.75" customHeight="1">
      <c r="A759" s="5">
        <v>484</v>
      </c>
      <c r="B759" s="67" t="s">
        <v>1575</v>
      </c>
      <c r="C759" s="67" t="s">
        <v>173</v>
      </c>
      <c r="D759" s="8"/>
      <c r="E759" s="27" t="s">
        <v>379</v>
      </c>
      <c r="F759" s="27">
        <f t="shared" si="60"/>
        <v>34</v>
      </c>
      <c r="G759" s="134" t="s">
        <v>1568</v>
      </c>
      <c r="H759" s="135" t="s">
        <v>839</v>
      </c>
      <c r="I759" s="132"/>
      <c r="J759" s="57"/>
      <c r="K759" s="169"/>
      <c r="L759" s="169"/>
      <c r="M759" s="170"/>
      <c r="N759" s="169"/>
      <c r="O759" s="169"/>
      <c r="P759" s="170"/>
      <c r="Q759" s="171"/>
      <c r="R759" s="169"/>
      <c r="S759" s="170"/>
      <c r="T759" s="169"/>
      <c r="U759" s="169"/>
      <c r="V759" s="170"/>
      <c r="W759" s="117"/>
      <c r="X759" s="117"/>
      <c r="Y759" s="117"/>
      <c r="Z759" s="117"/>
      <c r="AA759" s="117"/>
      <c r="AB759" s="117"/>
    </row>
    <row r="760" spans="1:28" s="14" customFormat="1" ht="15.75" customHeight="1">
      <c r="A760" s="5">
        <v>484</v>
      </c>
      <c r="B760" s="67" t="s">
        <v>1575</v>
      </c>
      <c r="C760" s="5" t="s">
        <v>173</v>
      </c>
      <c r="D760" s="8" t="s">
        <v>173</v>
      </c>
      <c r="E760" s="27" t="s">
        <v>900</v>
      </c>
      <c r="F760" s="27">
        <f t="shared" si="60"/>
        <v>29</v>
      </c>
      <c r="G760" s="134" t="s">
        <v>1568</v>
      </c>
      <c r="H760" s="135" t="s">
        <v>839</v>
      </c>
      <c r="I760" s="132"/>
      <c r="J760" s="57"/>
      <c r="K760" s="169"/>
      <c r="L760" s="169"/>
      <c r="M760" s="170"/>
      <c r="N760" s="169"/>
      <c r="O760" s="169"/>
      <c r="P760" s="170"/>
      <c r="Q760" s="171"/>
      <c r="R760" s="169"/>
      <c r="S760" s="170"/>
      <c r="T760" s="169"/>
      <c r="U760" s="169"/>
      <c r="V760" s="170"/>
      <c r="W760" s="117"/>
      <c r="X760" s="117"/>
      <c r="Y760" s="117"/>
      <c r="Z760" s="117"/>
      <c r="AA760" s="117"/>
      <c r="AB760" s="117"/>
    </row>
    <row r="761" spans="1:28" ht="15.75" customHeight="1">
      <c r="A761" s="63">
        <v>500</v>
      </c>
      <c r="B761" s="5"/>
      <c r="C761" s="8"/>
      <c r="D761" s="8"/>
      <c r="E761" s="71" t="s">
        <v>776</v>
      </c>
      <c r="F761" s="27">
        <f t="shared" si="60"/>
        <v>12</v>
      </c>
      <c r="G761" s="134"/>
      <c r="H761" s="143"/>
      <c r="I761" s="37"/>
      <c r="J761" s="57"/>
      <c r="K761" s="169"/>
      <c r="L761" s="169"/>
      <c r="M761" s="170"/>
      <c r="N761" s="169"/>
      <c r="O761" s="169"/>
      <c r="P761" s="170"/>
      <c r="Q761" s="171"/>
      <c r="R761" s="169"/>
      <c r="S761" s="170"/>
      <c r="T761" s="169"/>
      <c r="U761" s="169"/>
      <c r="V761" s="170"/>
    </row>
    <row r="762" spans="1:28" ht="15.75" customHeight="1">
      <c r="A762" s="63">
        <v>531</v>
      </c>
      <c r="B762" s="5"/>
      <c r="C762" s="5"/>
      <c r="D762" s="8"/>
      <c r="E762" s="71" t="s">
        <v>777</v>
      </c>
      <c r="F762" s="27">
        <f t="shared" si="60"/>
        <v>13</v>
      </c>
      <c r="G762" s="134"/>
      <c r="H762" s="143"/>
      <c r="I762" s="37"/>
      <c r="J762" s="57"/>
      <c r="K762" s="169"/>
      <c r="L762" s="169"/>
      <c r="M762" s="170"/>
      <c r="N762" s="169"/>
      <c r="O762" s="169"/>
      <c r="P762" s="170"/>
      <c r="Q762" s="171"/>
      <c r="R762" s="169"/>
      <c r="S762" s="170"/>
      <c r="T762" s="169"/>
      <c r="U762" s="169"/>
      <c r="V762" s="170"/>
    </row>
    <row r="763" spans="1:28" ht="15.75" customHeight="1">
      <c r="A763" s="5">
        <v>531</v>
      </c>
      <c r="B763" s="5" t="s">
        <v>361</v>
      </c>
      <c r="C763" s="5"/>
      <c r="D763" s="8"/>
      <c r="E763" s="27" t="s">
        <v>362</v>
      </c>
      <c r="F763" s="27">
        <f t="shared" si="60"/>
        <v>36</v>
      </c>
      <c r="G763" s="134"/>
      <c r="H763" s="143"/>
      <c r="I763" s="37"/>
      <c r="J763" s="57"/>
      <c r="K763" s="169"/>
      <c r="L763" s="169"/>
      <c r="M763" s="170"/>
      <c r="N763" s="169"/>
      <c r="O763" s="169"/>
      <c r="P763" s="170"/>
      <c r="Q763" s="171"/>
      <c r="R763" s="169"/>
      <c r="S763" s="170"/>
      <c r="T763" s="169"/>
      <c r="U763" s="169"/>
      <c r="V763" s="170"/>
    </row>
    <row r="764" spans="1:28" ht="15.75" customHeight="1">
      <c r="A764" s="5">
        <v>531</v>
      </c>
      <c r="B764" s="67" t="str">
        <f t="shared" ref="B764:B773" si="61">B763</f>
        <v>DA</v>
      </c>
      <c r="C764" s="5" t="s">
        <v>363</v>
      </c>
      <c r="D764" s="8"/>
      <c r="E764" s="27" t="s">
        <v>364</v>
      </c>
      <c r="F764" s="27">
        <f t="shared" si="60"/>
        <v>26</v>
      </c>
      <c r="G764" s="134"/>
      <c r="H764" s="143"/>
      <c r="I764" s="37"/>
      <c r="J764" s="57"/>
      <c r="K764" s="169"/>
      <c r="L764" s="169"/>
      <c r="M764" s="170"/>
      <c r="N764" s="169"/>
      <c r="O764" s="169"/>
      <c r="P764" s="170"/>
      <c r="Q764" s="171"/>
      <c r="R764" s="169"/>
      <c r="S764" s="170"/>
      <c r="T764" s="169"/>
      <c r="U764" s="169"/>
      <c r="V764" s="170"/>
    </row>
    <row r="765" spans="1:28" ht="15.75" customHeight="1">
      <c r="A765" s="5">
        <v>531</v>
      </c>
      <c r="B765" s="67" t="str">
        <f t="shared" si="61"/>
        <v>DA</v>
      </c>
      <c r="C765" s="5" t="s">
        <v>365</v>
      </c>
      <c r="D765" s="8"/>
      <c r="E765" s="27" t="s">
        <v>366</v>
      </c>
      <c r="F765" s="27">
        <f t="shared" si="60"/>
        <v>26</v>
      </c>
      <c r="G765" s="134"/>
      <c r="H765" s="143"/>
      <c r="I765" s="37"/>
      <c r="J765" s="57"/>
      <c r="K765" s="169"/>
      <c r="L765" s="169"/>
      <c r="M765" s="170"/>
      <c r="N765" s="169"/>
      <c r="O765" s="169"/>
      <c r="P765" s="170"/>
      <c r="Q765" s="171"/>
      <c r="R765" s="169"/>
      <c r="S765" s="170"/>
      <c r="T765" s="169"/>
      <c r="U765" s="169"/>
      <c r="V765" s="170"/>
    </row>
    <row r="766" spans="1:28" ht="15.75" customHeight="1">
      <c r="A766" s="5">
        <v>531</v>
      </c>
      <c r="B766" s="67" t="str">
        <f t="shared" si="61"/>
        <v>DA</v>
      </c>
      <c r="C766" s="5" t="s">
        <v>384</v>
      </c>
      <c r="D766" s="8"/>
      <c r="E766" s="27" t="s">
        <v>1253</v>
      </c>
      <c r="F766" s="27">
        <f t="shared" si="60"/>
        <v>24</v>
      </c>
      <c r="G766" s="134"/>
      <c r="H766" s="143"/>
      <c r="I766" s="37"/>
      <c r="J766" s="57"/>
      <c r="K766" s="169"/>
      <c r="L766" s="169"/>
      <c r="M766" s="170"/>
      <c r="N766" s="169"/>
      <c r="O766" s="169"/>
      <c r="P766" s="170"/>
      <c r="Q766" s="171"/>
      <c r="R766" s="169"/>
      <c r="S766" s="170"/>
      <c r="T766" s="169"/>
      <c r="U766" s="169"/>
      <c r="V766" s="170"/>
    </row>
    <row r="767" spans="1:28" ht="15.75" customHeight="1">
      <c r="A767" s="5">
        <v>531</v>
      </c>
      <c r="B767" s="67" t="str">
        <f t="shared" si="61"/>
        <v>DA</v>
      </c>
      <c r="C767" s="5" t="s">
        <v>367</v>
      </c>
      <c r="D767" s="8"/>
      <c r="E767" s="27" t="s">
        <v>368</v>
      </c>
      <c r="F767" s="27">
        <f t="shared" si="60"/>
        <v>23</v>
      </c>
      <c r="G767" s="134"/>
      <c r="H767" s="143"/>
      <c r="I767" s="37"/>
      <c r="J767" s="57"/>
      <c r="K767" s="169"/>
      <c r="L767" s="169"/>
      <c r="M767" s="170"/>
      <c r="N767" s="169"/>
      <c r="O767" s="169"/>
      <c r="P767" s="170"/>
      <c r="Q767" s="171"/>
      <c r="R767" s="169"/>
      <c r="S767" s="170"/>
      <c r="T767" s="169"/>
      <c r="U767" s="169"/>
      <c r="V767" s="170"/>
    </row>
    <row r="768" spans="1:28" ht="15.75" customHeight="1">
      <c r="A768" s="5">
        <v>531</v>
      </c>
      <c r="B768" s="67" t="str">
        <f t="shared" si="61"/>
        <v>DA</v>
      </c>
      <c r="C768" s="5" t="s">
        <v>369</v>
      </c>
      <c r="D768" s="8"/>
      <c r="E768" s="27" t="s">
        <v>370</v>
      </c>
      <c r="F768" s="27">
        <f t="shared" si="60"/>
        <v>28</v>
      </c>
      <c r="G768" s="134"/>
      <c r="H768" s="143"/>
      <c r="I768" s="37"/>
      <c r="J768" s="57"/>
      <c r="K768" s="169"/>
      <c r="L768" s="169"/>
      <c r="M768" s="170"/>
      <c r="N768" s="169"/>
      <c r="O768" s="169"/>
      <c r="P768" s="170"/>
      <c r="Q768" s="171"/>
      <c r="R768" s="169"/>
      <c r="S768" s="170"/>
      <c r="T768" s="169"/>
      <c r="U768" s="169"/>
      <c r="V768" s="170"/>
    </row>
    <row r="769" spans="1:22" ht="15.75" customHeight="1">
      <c r="A769" s="5">
        <v>531</v>
      </c>
      <c r="B769" s="67" t="str">
        <f t="shared" si="61"/>
        <v>DA</v>
      </c>
      <c r="C769" s="5" t="s">
        <v>84</v>
      </c>
      <c r="D769" s="8"/>
      <c r="E769" s="27" t="s">
        <v>371</v>
      </c>
      <c r="F769" s="27">
        <f t="shared" si="60"/>
        <v>18</v>
      </c>
      <c r="G769" s="134"/>
      <c r="H769" s="143"/>
      <c r="I769" s="37"/>
      <c r="J769" s="57"/>
      <c r="K769" s="169"/>
      <c r="L769" s="169"/>
      <c r="M769" s="170"/>
      <c r="N769" s="169"/>
      <c r="O769" s="169"/>
      <c r="P769" s="170"/>
      <c r="Q769" s="171"/>
      <c r="R769" s="169"/>
      <c r="S769" s="170"/>
      <c r="T769" s="169"/>
      <c r="U769" s="169"/>
      <c r="V769" s="170"/>
    </row>
    <row r="770" spans="1:22" ht="15.75" customHeight="1">
      <c r="A770" s="5">
        <v>531</v>
      </c>
      <c r="B770" s="67" t="str">
        <f t="shared" si="61"/>
        <v>DA</v>
      </c>
      <c r="C770" s="5" t="s">
        <v>373</v>
      </c>
      <c r="D770" s="8"/>
      <c r="E770" s="27" t="s">
        <v>374</v>
      </c>
      <c r="F770" s="27">
        <f t="shared" si="60"/>
        <v>29</v>
      </c>
      <c r="G770" s="134"/>
      <c r="H770" s="143"/>
      <c r="I770" s="37"/>
      <c r="J770" s="57"/>
      <c r="K770" s="169"/>
      <c r="L770" s="169"/>
      <c r="M770" s="170"/>
      <c r="N770" s="169"/>
      <c r="O770" s="169"/>
      <c r="P770" s="170"/>
      <c r="Q770" s="171"/>
      <c r="R770" s="169"/>
      <c r="S770" s="170"/>
      <c r="T770" s="169"/>
      <c r="U770" s="169"/>
      <c r="V770" s="170"/>
    </row>
    <row r="771" spans="1:22" ht="15.75" customHeight="1">
      <c r="A771" s="5">
        <v>531</v>
      </c>
      <c r="B771" s="67" t="str">
        <f t="shared" si="61"/>
        <v>DA</v>
      </c>
      <c r="C771" s="5" t="s">
        <v>375</v>
      </c>
      <c r="D771" s="8"/>
      <c r="E771" s="27" t="s">
        <v>376</v>
      </c>
      <c r="F771" s="27">
        <f t="shared" si="60"/>
        <v>15</v>
      </c>
      <c r="G771" s="134"/>
      <c r="H771" s="143"/>
      <c r="I771" s="37"/>
      <c r="J771" s="57"/>
      <c r="K771" s="169"/>
      <c r="L771" s="169"/>
      <c r="M771" s="170"/>
      <c r="N771" s="169"/>
      <c r="O771" s="169"/>
      <c r="P771" s="170"/>
      <c r="Q771" s="171"/>
      <c r="R771" s="169"/>
      <c r="S771" s="170"/>
      <c r="T771" s="169"/>
      <c r="U771" s="169"/>
      <c r="V771" s="170"/>
    </row>
    <row r="772" spans="1:22" ht="15.75" customHeight="1">
      <c r="A772" s="5">
        <v>531</v>
      </c>
      <c r="B772" s="67" t="str">
        <f t="shared" si="61"/>
        <v>DA</v>
      </c>
      <c r="C772" s="5" t="s">
        <v>288</v>
      </c>
      <c r="D772" s="8"/>
      <c r="E772" s="27" t="s">
        <v>372</v>
      </c>
      <c r="F772" s="27">
        <f t="shared" si="60"/>
        <v>15</v>
      </c>
      <c r="G772" s="134"/>
      <c r="H772" s="143"/>
      <c r="I772" s="37"/>
      <c r="J772" s="57"/>
      <c r="K772" s="169"/>
      <c r="L772" s="169"/>
      <c r="M772" s="170"/>
      <c r="N772" s="169"/>
      <c r="O772" s="169"/>
      <c r="P772" s="170"/>
      <c r="Q772" s="171"/>
      <c r="R772" s="169"/>
      <c r="S772" s="170"/>
      <c r="T772" s="169"/>
      <c r="U772" s="169"/>
      <c r="V772" s="170"/>
    </row>
    <row r="773" spans="1:22" ht="15.75" customHeight="1">
      <c r="A773" s="5">
        <v>531</v>
      </c>
      <c r="B773" s="67" t="str">
        <f t="shared" si="61"/>
        <v>DA</v>
      </c>
      <c r="C773" s="5" t="s">
        <v>778</v>
      </c>
      <c r="D773" s="8"/>
      <c r="E773" s="27" t="s">
        <v>779</v>
      </c>
      <c r="F773" s="27">
        <f t="shared" si="60"/>
        <v>14</v>
      </c>
      <c r="G773" s="134"/>
      <c r="H773" s="143"/>
      <c r="I773" s="37"/>
      <c r="J773" s="57"/>
      <c r="K773" s="169"/>
      <c r="L773" s="169"/>
      <c r="M773" s="170"/>
      <c r="N773" s="169"/>
      <c r="O773" s="169"/>
      <c r="P773" s="170"/>
      <c r="Q773" s="171"/>
      <c r="R773" s="169"/>
      <c r="S773" s="170"/>
      <c r="T773" s="169"/>
      <c r="U773" s="169"/>
      <c r="V773" s="170"/>
    </row>
    <row r="774" spans="1:22" ht="15.75" customHeight="1">
      <c r="A774" s="63">
        <v>532</v>
      </c>
      <c r="B774" s="5"/>
      <c r="C774" s="5"/>
      <c r="D774" s="8"/>
      <c r="E774" s="71" t="s">
        <v>780</v>
      </c>
      <c r="F774" s="27">
        <f t="shared" si="60"/>
        <v>20</v>
      </c>
      <c r="G774" s="134"/>
      <c r="H774" s="143"/>
      <c r="I774" s="37"/>
      <c r="J774" s="57"/>
      <c r="K774" s="169"/>
      <c r="L774" s="169"/>
      <c r="M774" s="170"/>
      <c r="N774" s="169"/>
      <c r="O774" s="169"/>
      <c r="P774" s="170"/>
      <c r="Q774" s="171"/>
      <c r="R774" s="169"/>
      <c r="S774" s="170"/>
      <c r="T774" s="169"/>
      <c r="U774" s="169"/>
      <c r="V774" s="170"/>
    </row>
    <row r="775" spans="1:22" ht="15.75" customHeight="1">
      <c r="A775" s="5">
        <v>532</v>
      </c>
      <c r="B775" s="5" t="s">
        <v>781</v>
      </c>
      <c r="C775" s="5"/>
      <c r="D775" s="8"/>
      <c r="E775" s="27" t="s">
        <v>782</v>
      </c>
      <c r="F775" s="27">
        <f t="shared" si="60"/>
        <v>21</v>
      </c>
      <c r="G775" s="134"/>
      <c r="H775" s="143"/>
      <c r="I775" s="37"/>
      <c r="J775" s="57"/>
      <c r="K775" s="169"/>
      <c r="L775" s="169"/>
      <c r="M775" s="170"/>
      <c r="N775" s="169"/>
      <c r="O775" s="169"/>
      <c r="P775" s="170"/>
      <c r="Q775" s="171"/>
      <c r="R775" s="169"/>
      <c r="S775" s="170"/>
      <c r="T775" s="169"/>
      <c r="U775" s="169"/>
      <c r="V775" s="170"/>
    </row>
    <row r="776" spans="1:22" ht="15.75" customHeight="1">
      <c r="A776" s="63">
        <v>533</v>
      </c>
      <c r="B776" s="5"/>
      <c r="C776" s="8"/>
      <c r="D776" s="8"/>
      <c r="E776" s="71" t="s">
        <v>62</v>
      </c>
      <c r="F776" s="27">
        <f t="shared" si="60"/>
        <v>13</v>
      </c>
      <c r="G776" s="134"/>
      <c r="H776" s="143"/>
      <c r="I776" s="37"/>
      <c r="J776" s="57"/>
      <c r="K776" s="169"/>
      <c r="L776" s="169"/>
      <c r="M776" s="170"/>
      <c r="N776" s="169"/>
      <c r="O776" s="169"/>
      <c r="P776" s="170"/>
      <c r="Q776" s="171"/>
      <c r="R776" s="169"/>
      <c r="S776" s="170"/>
      <c r="T776" s="169"/>
      <c r="U776" s="169"/>
      <c r="V776" s="170"/>
    </row>
    <row r="777" spans="1:22" ht="15.75" customHeight="1">
      <c r="A777" s="5">
        <v>533</v>
      </c>
      <c r="B777" s="5" t="s">
        <v>783</v>
      </c>
      <c r="C777" s="8"/>
      <c r="D777" s="8"/>
      <c r="E777" s="27" t="s">
        <v>1516</v>
      </c>
      <c r="F777" s="27">
        <f t="shared" si="60"/>
        <v>25</v>
      </c>
      <c r="G777" s="134"/>
      <c r="H777" s="143"/>
      <c r="I777" s="37"/>
      <c r="J777" s="57"/>
      <c r="K777" s="169"/>
      <c r="L777" s="169"/>
      <c r="M777" s="170"/>
      <c r="N777" s="169"/>
      <c r="O777" s="169"/>
      <c r="P777" s="170"/>
      <c r="Q777" s="171"/>
      <c r="R777" s="169"/>
      <c r="S777" s="170"/>
      <c r="T777" s="169"/>
      <c r="U777" s="169"/>
      <c r="V777" s="170"/>
    </row>
    <row r="778" spans="1:22" ht="30" customHeight="1">
      <c r="A778" s="5">
        <v>533</v>
      </c>
      <c r="B778" s="67" t="str">
        <f>B777</f>
        <v>SW</v>
      </c>
      <c r="C778" s="5" t="s">
        <v>314</v>
      </c>
      <c r="D778" s="8"/>
      <c r="E778" s="27" t="s">
        <v>313</v>
      </c>
      <c r="F778" s="27">
        <f t="shared" si="60"/>
        <v>9</v>
      </c>
      <c r="G778" s="134"/>
      <c r="H778" s="143"/>
      <c r="I778" s="37"/>
      <c r="J778" s="57"/>
      <c r="K778" s="169"/>
      <c r="L778" s="169"/>
      <c r="M778" s="170"/>
      <c r="N778" s="169"/>
      <c r="O778" s="169"/>
      <c r="P778" s="170"/>
      <c r="Q778" s="172" t="s">
        <v>100</v>
      </c>
      <c r="R778" s="185" t="s">
        <v>1843</v>
      </c>
      <c r="S778" s="170" t="s">
        <v>1164</v>
      </c>
      <c r="T778" s="169"/>
      <c r="U778" s="169"/>
      <c r="V778" s="170"/>
    </row>
    <row r="779" spans="1:22" ht="15.75" customHeight="1">
      <c r="A779" s="5">
        <v>533</v>
      </c>
      <c r="B779" s="67" t="str">
        <f>B778</f>
        <v>SW</v>
      </c>
      <c r="C779" s="5" t="s">
        <v>315</v>
      </c>
      <c r="D779" s="8"/>
      <c r="E779" s="27" t="s">
        <v>784</v>
      </c>
      <c r="F779" s="27">
        <f t="shared" si="60"/>
        <v>35</v>
      </c>
      <c r="G779" s="134"/>
      <c r="H779" s="143"/>
      <c r="I779" s="37"/>
      <c r="J779" s="57"/>
      <c r="K779" s="169"/>
      <c r="L779" s="169"/>
      <c r="M779" s="170"/>
      <c r="N779" s="169"/>
      <c r="O779" s="169"/>
      <c r="P779" s="170"/>
      <c r="Q779" s="172" t="s">
        <v>100</v>
      </c>
      <c r="R779" s="169" t="s">
        <v>316</v>
      </c>
      <c r="S779" s="170" t="s">
        <v>1164</v>
      </c>
      <c r="T779" s="169"/>
      <c r="U779" s="169"/>
      <c r="V779" s="170"/>
    </row>
    <row r="780" spans="1:22" ht="15.75" customHeight="1">
      <c r="A780" s="5">
        <v>533</v>
      </c>
      <c r="B780" s="5" t="s">
        <v>785</v>
      </c>
      <c r="C780" s="5"/>
      <c r="D780" s="8"/>
      <c r="E780" s="27" t="s">
        <v>786</v>
      </c>
      <c r="F780" s="27">
        <f t="shared" si="60"/>
        <v>23</v>
      </c>
      <c r="G780" s="134"/>
      <c r="H780" s="143"/>
      <c r="I780" s="37"/>
      <c r="J780" s="57"/>
      <c r="K780" s="169"/>
      <c r="L780" s="169"/>
      <c r="M780" s="170"/>
      <c r="N780" s="169"/>
      <c r="O780" s="169"/>
      <c r="P780" s="170"/>
      <c r="Q780" s="171"/>
      <c r="R780" s="169"/>
      <c r="S780" s="170"/>
      <c r="T780" s="169"/>
      <c r="U780" s="169"/>
      <c r="V780" s="170"/>
    </row>
    <row r="781" spans="1:22" ht="15.75" customHeight="1">
      <c r="A781" s="5">
        <v>533</v>
      </c>
      <c r="B781" s="5" t="s">
        <v>484</v>
      </c>
      <c r="C781" s="8"/>
      <c r="D781" s="8"/>
      <c r="E781" s="27" t="s">
        <v>787</v>
      </c>
      <c r="F781" s="27">
        <f t="shared" si="60"/>
        <v>23</v>
      </c>
      <c r="G781" s="134"/>
      <c r="H781" s="143"/>
      <c r="I781" s="37"/>
      <c r="J781" s="57"/>
      <c r="K781" s="169"/>
      <c r="L781" s="169"/>
      <c r="M781" s="170"/>
      <c r="N781" s="169"/>
      <c r="O781" s="169"/>
      <c r="P781" s="170"/>
      <c r="Q781" s="171"/>
      <c r="R781" s="169"/>
      <c r="S781" s="170"/>
      <c r="T781" s="169"/>
      <c r="U781" s="169"/>
      <c r="V781" s="170"/>
    </row>
    <row r="782" spans="1:22" ht="15.75" customHeight="1">
      <c r="A782" s="63">
        <v>536</v>
      </c>
      <c r="B782" s="5"/>
      <c r="C782" s="5"/>
      <c r="D782" s="8"/>
      <c r="E782" s="71" t="s">
        <v>788</v>
      </c>
      <c r="F782" s="27">
        <f t="shared" si="60"/>
        <v>14</v>
      </c>
      <c r="G782" s="134"/>
      <c r="H782" s="143"/>
      <c r="I782" s="37"/>
      <c r="J782" s="57"/>
      <c r="K782" s="169"/>
      <c r="L782" s="169"/>
      <c r="M782" s="170"/>
      <c r="N782" s="169"/>
      <c r="O782" s="169"/>
      <c r="P782" s="170"/>
      <c r="Q782" s="171"/>
      <c r="R782" s="169"/>
      <c r="S782" s="170"/>
      <c r="T782" s="169"/>
      <c r="U782" s="169"/>
      <c r="V782" s="170"/>
    </row>
    <row r="783" spans="1:22" ht="15.75" customHeight="1">
      <c r="A783" s="5">
        <v>536</v>
      </c>
      <c r="B783" s="5" t="s">
        <v>789</v>
      </c>
      <c r="C783" s="8"/>
      <c r="D783" s="8"/>
      <c r="E783" s="27" t="s">
        <v>788</v>
      </c>
      <c r="F783" s="27">
        <f t="shared" si="60"/>
        <v>14</v>
      </c>
      <c r="G783" s="134"/>
      <c r="H783" s="143"/>
      <c r="I783" s="37"/>
      <c r="J783" s="57"/>
      <c r="K783" s="169"/>
      <c r="L783" s="169"/>
      <c r="M783" s="170"/>
      <c r="N783" s="169"/>
      <c r="O783" s="169"/>
      <c r="P783" s="170"/>
      <c r="Q783" s="171"/>
      <c r="R783" s="169"/>
      <c r="S783" s="170"/>
      <c r="T783" s="169"/>
      <c r="U783" s="169"/>
      <c r="V783" s="170"/>
    </row>
    <row r="784" spans="1:22" ht="15.75" customHeight="1">
      <c r="A784" s="5">
        <v>536</v>
      </c>
      <c r="B784" s="67" t="str">
        <f>B783</f>
        <v>BB</v>
      </c>
      <c r="C784" s="5" t="s">
        <v>790</v>
      </c>
      <c r="D784" s="8"/>
      <c r="E784" s="27" t="s">
        <v>791</v>
      </c>
      <c r="F784" s="27">
        <f t="shared" si="60"/>
        <v>22</v>
      </c>
      <c r="G784" s="134"/>
      <c r="H784" s="143"/>
      <c r="I784" s="37"/>
      <c r="J784" s="57"/>
      <c r="K784" s="169"/>
      <c r="L784" s="169"/>
      <c r="M784" s="170"/>
      <c r="N784" s="169"/>
      <c r="O784" s="169"/>
      <c r="P784" s="170"/>
      <c r="Q784" s="171"/>
      <c r="R784" s="169"/>
      <c r="S784" s="170"/>
      <c r="T784" s="169"/>
      <c r="U784" s="169"/>
      <c r="V784" s="170"/>
    </row>
    <row r="785" spans="1:28" ht="15.75" customHeight="1">
      <c r="A785" s="5">
        <v>536</v>
      </c>
      <c r="B785" s="67" t="str">
        <f>B784</f>
        <v>BB</v>
      </c>
      <c r="C785" s="5" t="s">
        <v>792</v>
      </c>
      <c r="D785" s="8"/>
      <c r="E785" s="27" t="s">
        <v>793</v>
      </c>
      <c r="F785" s="27">
        <f t="shared" si="60"/>
        <v>21</v>
      </c>
      <c r="G785" s="134"/>
      <c r="H785" s="143"/>
      <c r="I785" s="37"/>
      <c r="J785" s="57"/>
      <c r="K785" s="169"/>
      <c r="L785" s="169"/>
      <c r="M785" s="170"/>
      <c r="N785" s="169"/>
      <c r="O785" s="169"/>
      <c r="P785" s="170"/>
      <c r="Q785" s="171"/>
      <c r="R785" s="169"/>
      <c r="S785" s="170"/>
      <c r="T785" s="169"/>
      <c r="U785" s="169"/>
      <c r="V785" s="170"/>
    </row>
    <row r="786" spans="1:28" ht="15.75" customHeight="1">
      <c r="A786" s="5">
        <v>536</v>
      </c>
      <c r="B786" s="67" t="str">
        <f>B785</f>
        <v>BB</v>
      </c>
      <c r="C786" s="5" t="s">
        <v>611</v>
      </c>
      <c r="D786" s="8"/>
      <c r="E786" s="27" t="s">
        <v>794</v>
      </c>
      <c r="F786" s="27">
        <f t="shared" si="60"/>
        <v>25</v>
      </c>
      <c r="G786" s="134"/>
      <c r="H786" s="143"/>
      <c r="I786" s="37"/>
      <c r="J786" s="57"/>
      <c r="K786" s="169"/>
      <c r="L786" s="169"/>
      <c r="M786" s="170"/>
      <c r="N786" s="169"/>
      <c r="O786" s="169"/>
      <c r="P786" s="170"/>
      <c r="Q786" s="171"/>
      <c r="R786" s="169"/>
      <c r="S786" s="170"/>
      <c r="T786" s="169"/>
      <c r="U786" s="169"/>
      <c r="V786" s="170"/>
    </row>
    <row r="787" spans="1:28" ht="15.75" customHeight="1">
      <c r="A787" s="63">
        <v>537</v>
      </c>
      <c r="B787" s="5"/>
      <c r="C787" s="8"/>
      <c r="D787" s="8"/>
      <c r="E787" s="71" t="s">
        <v>795</v>
      </c>
      <c r="F787" s="27">
        <f t="shared" si="60"/>
        <v>28</v>
      </c>
      <c r="G787" s="134"/>
      <c r="H787" s="143"/>
      <c r="I787" s="37"/>
      <c r="J787" s="57"/>
      <c r="K787" s="169"/>
      <c r="L787" s="169"/>
      <c r="M787" s="170"/>
      <c r="N787" s="169"/>
      <c r="O787" s="169"/>
      <c r="P787" s="170"/>
      <c r="Q787" s="171"/>
      <c r="R787" s="169"/>
      <c r="S787" s="170"/>
      <c r="T787" s="169"/>
      <c r="U787" s="169"/>
      <c r="V787" s="170"/>
    </row>
    <row r="788" spans="1:28" ht="15.75" customHeight="1">
      <c r="A788" s="5">
        <v>537</v>
      </c>
      <c r="B788" s="5" t="s">
        <v>317</v>
      </c>
      <c r="C788" s="8"/>
      <c r="D788" s="8"/>
      <c r="E788" s="27" t="s">
        <v>1496</v>
      </c>
      <c r="F788" s="27">
        <f t="shared" si="60"/>
        <v>50</v>
      </c>
      <c r="G788" s="134" t="s">
        <v>1493</v>
      </c>
      <c r="H788" s="143" t="s">
        <v>1497</v>
      </c>
      <c r="I788" s="37"/>
      <c r="J788" s="57"/>
      <c r="K788" s="169"/>
      <c r="L788" s="169"/>
      <c r="M788" s="170"/>
      <c r="N788" s="169"/>
      <c r="O788" s="169"/>
      <c r="P788" s="170"/>
      <c r="Q788" s="172" t="s">
        <v>318</v>
      </c>
      <c r="R788" s="169" t="s">
        <v>2</v>
      </c>
      <c r="S788" s="170" t="s">
        <v>1164</v>
      </c>
      <c r="T788" s="169"/>
      <c r="U788" s="169"/>
      <c r="V788" s="170"/>
    </row>
    <row r="789" spans="1:28" s="14" customFormat="1" ht="15.75" customHeight="1">
      <c r="A789" s="63">
        <v>538</v>
      </c>
      <c r="B789" s="5"/>
      <c r="C789" s="8"/>
      <c r="D789" s="8"/>
      <c r="E789" s="71" t="s">
        <v>1198</v>
      </c>
      <c r="F789" s="27">
        <f t="shared" si="60"/>
        <v>23</v>
      </c>
      <c r="G789" s="134" t="s">
        <v>1195</v>
      </c>
      <c r="H789" s="138" t="s">
        <v>1199</v>
      </c>
      <c r="I789" s="37"/>
      <c r="J789" s="57"/>
      <c r="K789" s="169"/>
      <c r="L789" s="169"/>
      <c r="M789" s="170"/>
      <c r="N789" s="169"/>
      <c r="O789" s="169"/>
      <c r="P789" s="170"/>
      <c r="Q789" s="171"/>
      <c r="R789" s="169"/>
      <c r="S789" s="170"/>
      <c r="T789" s="169"/>
      <c r="U789" s="169"/>
      <c r="V789" s="170"/>
      <c r="W789" s="117"/>
      <c r="X789" s="117"/>
      <c r="Y789" s="117"/>
      <c r="Z789" s="117"/>
      <c r="AA789" s="117"/>
      <c r="AB789" s="117"/>
    </row>
    <row r="790" spans="1:28" s="14" customFormat="1" ht="15.75" customHeight="1">
      <c r="A790" s="5">
        <v>538</v>
      </c>
      <c r="B790" s="5" t="s">
        <v>201</v>
      </c>
      <c r="C790" s="8"/>
      <c r="D790" s="8"/>
      <c r="E790" s="27" t="s">
        <v>1198</v>
      </c>
      <c r="F790" s="27">
        <f t="shared" si="60"/>
        <v>23</v>
      </c>
      <c r="G790" s="134" t="s">
        <v>1195</v>
      </c>
      <c r="H790" s="138" t="s">
        <v>1199</v>
      </c>
      <c r="I790" s="37"/>
      <c r="J790" s="57"/>
      <c r="K790" s="169"/>
      <c r="L790" s="169"/>
      <c r="M790" s="170"/>
      <c r="N790" s="169"/>
      <c r="O790" s="169"/>
      <c r="P790" s="170"/>
      <c r="Q790" s="171"/>
      <c r="R790" s="169"/>
      <c r="S790" s="170"/>
      <c r="T790" s="169"/>
      <c r="U790" s="169"/>
      <c r="V790" s="170"/>
      <c r="W790" s="117"/>
      <c r="X790" s="117"/>
      <c r="Y790" s="117"/>
      <c r="Z790" s="117"/>
      <c r="AA790" s="117"/>
      <c r="AB790" s="117"/>
    </row>
    <row r="791" spans="1:28" s="14" customFormat="1" ht="15.75" customHeight="1">
      <c r="A791" s="5">
        <v>538</v>
      </c>
      <c r="B791" s="5" t="s">
        <v>332</v>
      </c>
      <c r="C791" s="8"/>
      <c r="D791" s="8"/>
      <c r="E791" s="27" t="s">
        <v>804</v>
      </c>
      <c r="F791" s="27">
        <f t="shared" si="60"/>
        <v>13</v>
      </c>
      <c r="G791" s="134" t="s">
        <v>1195</v>
      </c>
      <c r="H791" s="138" t="s">
        <v>1199</v>
      </c>
      <c r="I791" s="37"/>
      <c r="J791" s="57"/>
      <c r="K791" s="169"/>
      <c r="L791" s="169"/>
      <c r="M791" s="170"/>
      <c r="N791" s="169"/>
      <c r="O791" s="169"/>
      <c r="P791" s="170"/>
      <c r="Q791" s="171"/>
      <c r="R791" s="169"/>
      <c r="S791" s="170"/>
      <c r="T791" s="169"/>
      <c r="U791" s="169"/>
      <c r="V791" s="170"/>
      <c r="W791" s="117"/>
      <c r="X791" s="117"/>
      <c r="Y791" s="117"/>
      <c r="Z791" s="117"/>
      <c r="AA791" s="117"/>
      <c r="AB791" s="117"/>
    </row>
    <row r="792" spans="1:28" s="14" customFormat="1" ht="15.75" customHeight="1">
      <c r="A792" s="5">
        <v>538</v>
      </c>
      <c r="B792" s="5" t="s">
        <v>634</v>
      </c>
      <c r="C792" s="8"/>
      <c r="D792" s="8"/>
      <c r="E792" s="27" t="s">
        <v>805</v>
      </c>
      <c r="F792" s="27">
        <f t="shared" si="60"/>
        <v>25</v>
      </c>
      <c r="G792" s="134" t="s">
        <v>1195</v>
      </c>
      <c r="H792" s="138" t="s">
        <v>1199</v>
      </c>
      <c r="I792" s="37"/>
      <c r="J792" s="57"/>
      <c r="K792" s="169"/>
      <c r="L792" s="169"/>
      <c r="M792" s="170"/>
      <c r="N792" s="169"/>
      <c r="O792" s="169"/>
      <c r="P792" s="170"/>
      <c r="Q792" s="171"/>
      <c r="R792" s="169"/>
      <c r="S792" s="170"/>
      <c r="T792" s="169"/>
      <c r="U792" s="169"/>
      <c r="V792" s="170"/>
      <c r="W792" s="117"/>
      <c r="X792" s="117"/>
      <c r="Y792" s="117"/>
      <c r="Z792" s="117"/>
      <c r="AA792" s="117"/>
      <c r="AB792" s="117"/>
    </row>
    <row r="793" spans="1:28" ht="15.75" customHeight="1">
      <c r="A793" s="63">
        <v>539</v>
      </c>
      <c r="B793" s="5"/>
      <c r="C793" s="5"/>
      <c r="D793" s="8"/>
      <c r="E793" s="71" t="s">
        <v>796</v>
      </c>
      <c r="F793" s="27">
        <f t="shared" si="60"/>
        <v>33</v>
      </c>
      <c r="G793" s="134"/>
      <c r="H793" s="143"/>
      <c r="I793" s="37"/>
      <c r="J793" s="57"/>
      <c r="K793" s="169"/>
      <c r="L793" s="169"/>
      <c r="M793" s="170"/>
      <c r="N793" s="169"/>
      <c r="O793" s="169"/>
      <c r="P793" s="170"/>
      <c r="Q793" s="171"/>
      <c r="R793" s="169"/>
      <c r="S793" s="170"/>
      <c r="T793" s="169"/>
      <c r="U793" s="169"/>
      <c r="V793" s="170"/>
    </row>
    <row r="794" spans="1:28" ht="15.75" customHeight="1">
      <c r="A794" s="5">
        <v>539</v>
      </c>
      <c r="B794" s="5" t="s">
        <v>577</v>
      </c>
      <c r="C794" s="5"/>
      <c r="D794" s="8"/>
      <c r="E794" s="27" t="s">
        <v>797</v>
      </c>
      <c r="F794" s="27">
        <f t="shared" si="60"/>
        <v>12</v>
      </c>
      <c r="G794" s="134"/>
      <c r="H794" s="143"/>
      <c r="I794" s="37"/>
      <c r="J794" s="57"/>
      <c r="K794" s="169"/>
      <c r="L794" s="169"/>
      <c r="M794" s="170"/>
      <c r="N794" s="169"/>
      <c r="O794" s="169"/>
      <c r="P794" s="170"/>
      <c r="Q794" s="171"/>
      <c r="R794" s="169"/>
      <c r="S794" s="170"/>
      <c r="T794" s="169"/>
      <c r="U794" s="169"/>
      <c r="V794" s="170"/>
    </row>
    <row r="795" spans="1:28" s="14" customFormat="1" ht="15.75" customHeight="1">
      <c r="A795" s="5">
        <v>539</v>
      </c>
      <c r="B795" s="5" t="s">
        <v>173</v>
      </c>
      <c r="C795" s="118"/>
      <c r="D795" s="75"/>
      <c r="E795" s="27" t="s">
        <v>391</v>
      </c>
      <c r="F795" s="27">
        <f t="shared" si="60"/>
        <v>29</v>
      </c>
      <c r="G795" s="134" t="s">
        <v>1556</v>
      </c>
      <c r="H795" s="143" t="s">
        <v>839</v>
      </c>
      <c r="I795" s="37"/>
      <c r="J795" s="57"/>
      <c r="K795" s="169"/>
      <c r="L795" s="169"/>
      <c r="M795" s="170"/>
      <c r="N795" s="169"/>
      <c r="O795" s="169"/>
      <c r="P795" s="170"/>
      <c r="Q795" s="171"/>
      <c r="R795" s="169"/>
      <c r="S795" s="170"/>
      <c r="T795" s="169"/>
      <c r="U795" s="169"/>
      <c r="V795" s="170"/>
      <c r="W795" s="117"/>
      <c r="X795" s="117"/>
      <c r="Y795" s="117"/>
      <c r="Z795" s="117"/>
      <c r="AA795" s="117"/>
      <c r="AB795" s="117"/>
    </row>
    <row r="796" spans="1:28" s="14" customFormat="1" ht="15.75" customHeight="1">
      <c r="A796" s="63">
        <v>541</v>
      </c>
      <c r="B796" s="5"/>
      <c r="C796" s="8"/>
      <c r="D796" s="8"/>
      <c r="E796" s="71" t="s">
        <v>37</v>
      </c>
      <c r="F796" s="27">
        <f t="shared" si="60"/>
        <v>15</v>
      </c>
      <c r="G796" s="134"/>
      <c r="H796" s="143"/>
      <c r="I796" s="37"/>
      <c r="J796" s="57"/>
      <c r="K796" s="169"/>
      <c r="L796" s="169"/>
      <c r="M796" s="170"/>
      <c r="N796" s="169"/>
      <c r="O796" s="169"/>
      <c r="P796" s="170"/>
      <c r="Q796" s="171"/>
      <c r="R796" s="169"/>
      <c r="S796" s="170"/>
      <c r="T796" s="169"/>
      <c r="U796" s="169"/>
      <c r="V796" s="170"/>
      <c r="W796" s="117"/>
      <c r="X796" s="117"/>
      <c r="Y796" s="117"/>
      <c r="Z796" s="117"/>
      <c r="AA796" s="117"/>
      <c r="AB796" s="117"/>
    </row>
    <row r="797" spans="1:28" ht="15.75" customHeight="1">
      <c r="A797" s="5">
        <v>541</v>
      </c>
      <c r="B797" s="5" t="s">
        <v>417</v>
      </c>
      <c r="C797" s="8"/>
      <c r="D797" s="8"/>
      <c r="E797" s="27" t="s">
        <v>418</v>
      </c>
      <c r="F797" s="27">
        <f t="shared" si="60"/>
        <v>22</v>
      </c>
      <c r="G797" s="134"/>
      <c r="H797" s="143"/>
      <c r="I797" s="37"/>
      <c r="J797" s="57"/>
      <c r="K797" s="169"/>
      <c r="L797" s="169"/>
      <c r="M797" s="170"/>
      <c r="N797" s="169"/>
      <c r="O797" s="169"/>
      <c r="P797" s="170"/>
      <c r="Q797" s="171"/>
      <c r="R797" s="169"/>
      <c r="S797" s="170"/>
      <c r="T797" s="169"/>
      <c r="U797" s="169"/>
      <c r="V797" s="170"/>
    </row>
    <row r="798" spans="1:28" ht="15.75" customHeight="1">
      <c r="A798" s="5">
        <v>541</v>
      </c>
      <c r="B798" s="67" t="str">
        <f>B797</f>
        <v>AN</v>
      </c>
      <c r="C798" s="8" t="s">
        <v>858</v>
      </c>
      <c r="D798" s="8"/>
      <c r="E798" s="27" t="s">
        <v>859</v>
      </c>
      <c r="F798" s="27">
        <f t="shared" si="60"/>
        <v>31</v>
      </c>
      <c r="G798" s="134" t="s">
        <v>857</v>
      </c>
      <c r="H798" s="144" t="s">
        <v>839</v>
      </c>
      <c r="I798" s="37" t="s">
        <v>1237</v>
      </c>
      <c r="J798" s="57"/>
      <c r="K798" s="169"/>
      <c r="L798" s="169"/>
      <c r="M798" s="170"/>
      <c r="N798" s="169" t="s">
        <v>1238</v>
      </c>
      <c r="O798" s="169" t="s">
        <v>1239</v>
      </c>
      <c r="P798" s="170" t="s">
        <v>987</v>
      </c>
      <c r="Q798" s="172" t="s">
        <v>109</v>
      </c>
      <c r="R798" s="202" t="s">
        <v>110</v>
      </c>
      <c r="S798" s="170" t="s">
        <v>1164</v>
      </c>
      <c r="T798" s="169"/>
      <c r="U798" s="169"/>
      <c r="V798" s="170"/>
    </row>
    <row r="799" spans="1:28" s="14" customFormat="1" ht="15.75" customHeight="1">
      <c r="A799" s="5">
        <v>541</v>
      </c>
      <c r="B799" s="5" t="s">
        <v>120</v>
      </c>
      <c r="C799" s="8"/>
      <c r="D799" s="8"/>
      <c r="E799" s="27" t="s">
        <v>421</v>
      </c>
      <c r="F799" s="27">
        <f t="shared" si="60"/>
        <v>10</v>
      </c>
      <c r="G799" s="134"/>
      <c r="H799" s="143"/>
      <c r="I799" s="37"/>
      <c r="J799" s="57"/>
      <c r="K799" s="169" t="s">
        <v>1518</v>
      </c>
      <c r="L799" s="169" t="s">
        <v>4</v>
      </c>
      <c r="M799" s="170" t="s">
        <v>35</v>
      </c>
      <c r="N799" s="169" t="s">
        <v>1520</v>
      </c>
      <c r="O799" s="169" t="s">
        <v>4</v>
      </c>
      <c r="P799" s="170" t="s">
        <v>33</v>
      </c>
      <c r="Q799" s="172" t="s">
        <v>112</v>
      </c>
      <c r="R799" s="169" t="s">
        <v>121</v>
      </c>
      <c r="S799" s="170" t="s">
        <v>1164</v>
      </c>
      <c r="T799" s="169"/>
      <c r="U799" s="169"/>
      <c r="V799" s="170"/>
      <c r="W799" s="117"/>
      <c r="X799" s="117"/>
      <c r="Y799" s="117"/>
      <c r="Z799" s="117"/>
      <c r="AA799" s="117"/>
      <c r="AB799" s="117"/>
    </row>
    <row r="800" spans="1:28" ht="15.75" customHeight="1">
      <c r="A800" s="5">
        <v>541</v>
      </c>
      <c r="B800" s="67" t="str">
        <f>B799</f>
        <v>HB</v>
      </c>
      <c r="C800" s="5" t="s">
        <v>422</v>
      </c>
      <c r="D800" s="8"/>
      <c r="E800" s="27" t="s">
        <v>423</v>
      </c>
      <c r="F800" s="27">
        <f t="shared" si="60"/>
        <v>13</v>
      </c>
      <c r="G800" s="134"/>
      <c r="H800" s="143"/>
      <c r="I800" s="37"/>
      <c r="J800" s="57"/>
      <c r="K800" s="169"/>
      <c r="L800" s="169"/>
      <c r="M800" s="170"/>
      <c r="N800" s="169"/>
      <c r="O800" s="169"/>
      <c r="P800" s="170"/>
      <c r="Q800" s="171"/>
      <c r="R800" s="169"/>
      <c r="S800" s="170"/>
      <c r="T800" s="169"/>
      <c r="U800" s="169"/>
      <c r="V800" s="170"/>
    </row>
    <row r="801" spans="1:28" ht="15.75" customHeight="1">
      <c r="A801" s="5">
        <v>541</v>
      </c>
      <c r="B801" s="67" t="str">
        <f>B800</f>
        <v>HB</v>
      </c>
      <c r="C801" s="67" t="str">
        <f>C800</f>
        <v>SK</v>
      </c>
      <c r="D801" s="8" t="s">
        <v>705</v>
      </c>
      <c r="E801" s="27" t="s">
        <v>706</v>
      </c>
      <c r="F801" s="27">
        <f t="shared" si="60"/>
        <v>5</v>
      </c>
      <c r="G801" s="134" t="s">
        <v>857</v>
      </c>
      <c r="H801" s="144" t="s">
        <v>839</v>
      </c>
      <c r="I801" s="37"/>
      <c r="J801" s="57"/>
      <c r="K801" s="169"/>
      <c r="L801" s="169"/>
      <c r="M801" s="170"/>
      <c r="N801" s="169"/>
      <c r="O801" s="169"/>
      <c r="P801" s="170"/>
      <c r="Q801" s="171"/>
      <c r="R801" s="169"/>
      <c r="S801" s="170"/>
      <c r="T801" s="169"/>
      <c r="U801" s="169"/>
      <c r="V801" s="170"/>
    </row>
    <row r="802" spans="1:28" ht="15.75" customHeight="1">
      <c r="A802" s="5">
        <v>541</v>
      </c>
      <c r="B802" s="5" t="s">
        <v>111</v>
      </c>
      <c r="C802" s="8"/>
      <c r="D802" s="8"/>
      <c r="E802" s="27" t="s">
        <v>424</v>
      </c>
      <c r="F802" s="27">
        <f t="shared" si="60"/>
        <v>21</v>
      </c>
      <c r="G802" s="134"/>
      <c r="H802" s="143"/>
      <c r="I802" s="37"/>
      <c r="J802" s="57"/>
      <c r="K802" s="169"/>
      <c r="L802" s="169"/>
      <c r="M802" s="170"/>
      <c r="N802" s="169"/>
      <c r="O802" s="169"/>
      <c r="P802" s="170"/>
      <c r="Q802" s="172" t="s">
        <v>112</v>
      </c>
      <c r="R802" s="169" t="s">
        <v>113</v>
      </c>
      <c r="S802" s="170" t="s">
        <v>1164</v>
      </c>
      <c r="T802" s="169"/>
      <c r="U802" s="169"/>
      <c r="V802" s="170"/>
    </row>
    <row r="803" spans="1:28" ht="195" customHeight="1">
      <c r="A803" s="5">
        <v>541</v>
      </c>
      <c r="B803" s="5" t="s">
        <v>114</v>
      </c>
      <c r="C803" s="8"/>
      <c r="D803" s="8"/>
      <c r="E803" s="27" t="s">
        <v>425</v>
      </c>
      <c r="F803" s="27">
        <f t="shared" si="60"/>
        <v>14</v>
      </c>
      <c r="G803" s="134"/>
      <c r="H803" s="143"/>
      <c r="I803" s="37"/>
      <c r="J803" s="57"/>
      <c r="K803" s="169"/>
      <c r="L803" s="169"/>
      <c r="M803" s="170"/>
      <c r="N803" s="169" t="s">
        <v>115</v>
      </c>
      <c r="O803" s="185" t="s">
        <v>1844</v>
      </c>
      <c r="P803" s="170"/>
      <c r="Q803" s="171"/>
      <c r="R803" s="169"/>
      <c r="S803" s="170"/>
      <c r="T803" s="169"/>
      <c r="U803" s="169"/>
      <c r="V803" s="170"/>
    </row>
    <row r="804" spans="1:28" ht="180" customHeight="1">
      <c r="A804" s="5">
        <v>541</v>
      </c>
      <c r="B804" s="5" t="s">
        <v>125</v>
      </c>
      <c r="C804" s="8"/>
      <c r="D804" s="8"/>
      <c r="E804" s="27" t="s">
        <v>426</v>
      </c>
      <c r="F804" s="27">
        <f t="shared" si="60"/>
        <v>20</v>
      </c>
      <c r="G804" s="134"/>
      <c r="H804" s="143"/>
      <c r="I804" s="37"/>
      <c r="J804" s="57"/>
      <c r="K804" s="169"/>
      <c r="L804" s="169"/>
      <c r="M804" s="170"/>
      <c r="N804" s="169" t="s">
        <v>321</v>
      </c>
      <c r="O804" s="185" t="s">
        <v>1848</v>
      </c>
      <c r="P804" s="170" t="s">
        <v>1164</v>
      </c>
      <c r="Q804" s="171"/>
      <c r="R804" s="169"/>
      <c r="S804" s="170"/>
      <c r="T804" s="169"/>
      <c r="U804" s="169"/>
      <c r="V804" s="170"/>
    </row>
    <row r="805" spans="1:28" ht="15.75" customHeight="1">
      <c r="A805" s="5">
        <v>541</v>
      </c>
      <c r="B805" s="5" t="s">
        <v>118</v>
      </c>
      <c r="C805" s="8"/>
      <c r="D805" s="8"/>
      <c r="E805" s="27" t="s">
        <v>117</v>
      </c>
      <c r="F805" s="27">
        <f t="shared" si="60"/>
        <v>44</v>
      </c>
      <c r="G805" s="134"/>
      <c r="H805" s="143"/>
      <c r="I805" s="37"/>
      <c r="J805" s="57"/>
      <c r="K805" s="169"/>
      <c r="L805" s="169"/>
      <c r="M805" s="170"/>
      <c r="N805" s="169" t="s">
        <v>115</v>
      </c>
      <c r="O805" s="169" t="s">
        <v>116</v>
      </c>
      <c r="P805" s="170" t="s">
        <v>1164</v>
      </c>
      <c r="Q805" s="171"/>
      <c r="R805" s="169"/>
      <c r="S805" s="170"/>
      <c r="T805" s="169"/>
      <c r="U805" s="169"/>
      <c r="V805" s="170"/>
    </row>
    <row r="806" spans="1:28" ht="15.75" customHeight="1">
      <c r="A806" s="5">
        <v>541</v>
      </c>
      <c r="B806" s="5" t="s">
        <v>107</v>
      </c>
      <c r="C806" s="8"/>
      <c r="D806" s="8"/>
      <c r="E806" s="27" t="s">
        <v>119</v>
      </c>
      <c r="F806" s="27">
        <f t="shared" si="60"/>
        <v>23</v>
      </c>
      <c r="G806" s="134"/>
      <c r="H806" s="143"/>
      <c r="I806" s="37"/>
      <c r="J806" s="57"/>
      <c r="K806" s="169"/>
      <c r="L806" s="169"/>
      <c r="M806" s="170"/>
      <c r="N806" s="169" t="s">
        <v>115</v>
      </c>
      <c r="O806" s="169" t="s">
        <v>116</v>
      </c>
      <c r="P806" s="170" t="s">
        <v>1164</v>
      </c>
      <c r="Q806" s="171"/>
      <c r="R806" s="169"/>
      <c r="S806" s="170"/>
      <c r="T806" s="169"/>
      <c r="U806" s="169"/>
      <c r="V806" s="170"/>
    </row>
    <row r="807" spans="1:28" ht="15.75" customHeight="1">
      <c r="A807" s="5">
        <v>541</v>
      </c>
      <c r="B807" s="5" t="s">
        <v>325</v>
      </c>
      <c r="C807" s="8"/>
      <c r="D807" s="8"/>
      <c r="E807" s="27" t="s">
        <v>427</v>
      </c>
      <c r="F807" s="27">
        <f t="shared" si="60"/>
        <v>34</v>
      </c>
      <c r="G807" s="134"/>
      <c r="H807" s="143"/>
      <c r="I807" s="37"/>
      <c r="J807" s="57"/>
      <c r="K807" s="169"/>
      <c r="L807" s="169"/>
      <c r="M807" s="170"/>
      <c r="N807" s="169"/>
      <c r="O807" s="169"/>
      <c r="P807" s="170"/>
      <c r="Q807" s="172" t="s">
        <v>112</v>
      </c>
      <c r="R807" s="169" t="s">
        <v>326</v>
      </c>
      <c r="S807" s="170" t="s">
        <v>1164</v>
      </c>
      <c r="T807" s="169"/>
      <c r="U807" s="169"/>
      <c r="V807" s="170"/>
    </row>
    <row r="808" spans="1:28" ht="15.75" customHeight="1">
      <c r="A808" s="5">
        <v>541</v>
      </c>
      <c r="B808" s="5" t="s">
        <v>122</v>
      </c>
      <c r="C808" s="8"/>
      <c r="D808" s="8"/>
      <c r="E808" s="27" t="s">
        <v>428</v>
      </c>
      <c r="F808" s="27">
        <f t="shared" si="60"/>
        <v>20</v>
      </c>
      <c r="G808" s="134"/>
      <c r="H808" s="143"/>
      <c r="I808" s="37"/>
      <c r="J808" s="57"/>
      <c r="K808" s="169"/>
      <c r="L808" s="169"/>
      <c r="M808" s="170"/>
      <c r="N808" s="169"/>
      <c r="O808" s="169"/>
      <c r="P808" s="170"/>
      <c r="Q808" s="172" t="s">
        <v>123</v>
      </c>
      <c r="R808" s="169" t="s">
        <v>124</v>
      </c>
      <c r="S808" s="170" t="s">
        <v>1164</v>
      </c>
      <c r="T808" s="169"/>
      <c r="U808" s="169"/>
      <c r="V808" s="170"/>
    </row>
    <row r="809" spans="1:28" ht="15.75" customHeight="1">
      <c r="A809" s="5">
        <v>541</v>
      </c>
      <c r="B809" s="5" t="s">
        <v>323</v>
      </c>
      <c r="C809" s="8"/>
      <c r="D809" s="8"/>
      <c r="E809" s="27" t="s">
        <v>322</v>
      </c>
      <c r="F809" s="27">
        <f t="shared" si="60"/>
        <v>10</v>
      </c>
      <c r="G809" s="134"/>
      <c r="H809" s="143"/>
      <c r="I809" s="37"/>
      <c r="J809" s="57"/>
      <c r="K809" s="169"/>
      <c r="L809" s="169"/>
      <c r="M809" s="170"/>
      <c r="N809" s="169"/>
      <c r="O809" s="169"/>
      <c r="P809" s="170"/>
      <c r="Q809" s="172" t="s">
        <v>112</v>
      </c>
      <c r="R809" s="169" t="s">
        <v>324</v>
      </c>
      <c r="S809" s="170" t="s">
        <v>1164</v>
      </c>
      <c r="T809" s="169"/>
      <c r="U809" s="169"/>
      <c r="V809" s="170"/>
    </row>
    <row r="810" spans="1:28" ht="15.75" customHeight="1">
      <c r="A810" s="5">
        <v>541</v>
      </c>
      <c r="B810" s="5" t="s">
        <v>415</v>
      </c>
      <c r="C810" s="8"/>
      <c r="D810" s="8"/>
      <c r="E810" s="27" t="s">
        <v>798</v>
      </c>
      <c r="F810" s="27">
        <f t="shared" si="60"/>
        <v>30</v>
      </c>
      <c r="G810" s="134"/>
      <c r="H810" s="143"/>
      <c r="I810" s="37"/>
      <c r="J810" s="57"/>
      <c r="K810" s="169"/>
      <c r="L810" s="169"/>
      <c r="M810" s="170"/>
      <c r="N810" s="169"/>
      <c r="O810" s="169"/>
      <c r="P810" s="170"/>
      <c r="Q810" s="171"/>
      <c r="R810" s="169"/>
      <c r="S810" s="170"/>
      <c r="T810" s="169"/>
      <c r="U810" s="169"/>
      <c r="V810" s="170"/>
    </row>
    <row r="811" spans="1:28" s="15" customFormat="1" ht="15.75" customHeight="1">
      <c r="A811" s="5">
        <v>541</v>
      </c>
      <c r="B811" s="5" t="s">
        <v>327</v>
      </c>
      <c r="C811" s="8"/>
      <c r="D811" s="8"/>
      <c r="E811" s="27" t="s">
        <v>799</v>
      </c>
      <c r="F811" s="27">
        <f t="shared" si="60"/>
        <v>26</v>
      </c>
      <c r="G811" s="134"/>
      <c r="H811" s="143"/>
      <c r="I811" s="37"/>
      <c r="J811" s="57"/>
      <c r="K811" s="169"/>
      <c r="L811" s="169"/>
      <c r="M811" s="170"/>
      <c r="N811" s="169"/>
      <c r="O811" s="169"/>
      <c r="P811" s="170"/>
      <c r="Q811" s="172" t="s">
        <v>112</v>
      </c>
      <c r="R811" s="169" t="s">
        <v>328</v>
      </c>
      <c r="S811" s="170" t="s">
        <v>1164</v>
      </c>
      <c r="T811" s="169"/>
      <c r="U811" s="169"/>
      <c r="V811" s="170"/>
      <c r="W811" s="16"/>
      <c r="X811" s="16"/>
      <c r="Y811" s="16"/>
      <c r="Z811" s="16"/>
      <c r="AA811" s="16"/>
      <c r="AB811" s="16"/>
    </row>
    <row r="812" spans="1:28" ht="15.75" customHeight="1">
      <c r="A812" s="5">
        <v>541</v>
      </c>
      <c r="B812" s="5" t="s">
        <v>330</v>
      </c>
      <c r="C812" s="8"/>
      <c r="D812" s="8"/>
      <c r="E812" s="27" t="s">
        <v>329</v>
      </c>
      <c r="F812" s="27">
        <f t="shared" si="60"/>
        <v>19</v>
      </c>
      <c r="G812" s="134"/>
      <c r="H812" s="143"/>
      <c r="I812" s="37"/>
      <c r="J812" s="57"/>
      <c r="K812" s="169"/>
      <c r="L812" s="169"/>
      <c r="M812" s="170"/>
      <c r="N812" s="169"/>
      <c r="O812" s="169"/>
      <c r="P812" s="170"/>
      <c r="Q812" s="172" t="s">
        <v>112</v>
      </c>
      <c r="R812" s="169" t="s">
        <v>331</v>
      </c>
      <c r="S812" s="170" t="s">
        <v>1164</v>
      </c>
      <c r="T812" s="169"/>
      <c r="U812" s="169"/>
      <c r="V812" s="170"/>
    </row>
    <row r="813" spans="1:28" ht="15.75" customHeight="1">
      <c r="A813" s="5">
        <v>541</v>
      </c>
      <c r="B813" s="5" t="s">
        <v>173</v>
      </c>
      <c r="C813" s="8"/>
      <c r="D813" s="8"/>
      <c r="E813" s="27" t="s">
        <v>391</v>
      </c>
      <c r="F813" s="27">
        <f t="shared" si="60"/>
        <v>29</v>
      </c>
      <c r="G813" s="135" t="s">
        <v>845</v>
      </c>
      <c r="H813" s="135"/>
      <c r="I813" s="57"/>
      <c r="J813" s="57"/>
      <c r="K813" s="182"/>
      <c r="L813" s="182"/>
      <c r="M813" s="170"/>
      <c r="N813" s="182"/>
      <c r="O813" s="182"/>
      <c r="P813" s="170"/>
      <c r="Q813" s="173" t="s">
        <v>112</v>
      </c>
      <c r="R813" s="182" t="s">
        <v>1707</v>
      </c>
      <c r="S813" s="170" t="s">
        <v>1164</v>
      </c>
      <c r="T813" s="182"/>
      <c r="U813" s="182"/>
      <c r="V813" s="170"/>
    </row>
    <row r="814" spans="1:28" ht="15.75" customHeight="1">
      <c r="A814" s="63">
        <v>542</v>
      </c>
      <c r="B814" s="5"/>
      <c r="C814" s="8"/>
      <c r="D814" s="8"/>
      <c r="E814" s="71" t="s">
        <v>38</v>
      </c>
      <c r="F814" s="27">
        <f t="shared" si="60"/>
        <v>13</v>
      </c>
      <c r="G814" s="134"/>
      <c r="H814" s="143"/>
      <c r="I814" s="37"/>
      <c r="J814" s="57"/>
      <c r="K814" s="169"/>
      <c r="L814" s="169"/>
      <c r="M814" s="170"/>
      <c r="N814" s="169"/>
      <c r="O814" s="169"/>
      <c r="P814" s="170"/>
      <c r="Q814" s="171"/>
      <c r="R814" s="169"/>
      <c r="S814" s="170"/>
      <c r="T814" s="169"/>
      <c r="U814" s="169"/>
      <c r="V814" s="170"/>
    </row>
    <row r="815" spans="1:28" ht="15.75" customHeight="1">
      <c r="A815" s="5">
        <v>542</v>
      </c>
      <c r="B815" s="5" t="s">
        <v>800</v>
      </c>
      <c r="C815" s="8"/>
      <c r="D815" s="8"/>
      <c r="E815" s="27" t="s">
        <v>801</v>
      </c>
      <c r="F815" s="27">
        <f t="shared" si="60"/>
        <v>25</v>
      </c>
      <c r="G815" s="134"/>
      <c r="H815" s="143"/>
      <c r="I815" s="37"/>
      <c r="J815" s="57"/>
      <c r="K815" s="169"/>
      <c r="L815" s="169"/>
      <c r="M815" s="170"/>
      <c r="N815" s="169" t="s">
        <v>1521</v>
      </c>
      <c r="O815" s="169" t="s">
        <v>4</v>
      </c>
      <c r="P815" s="170" t="s">
        <v>31</v>
      </c>
      <c r="Q815" s="171"/>
      <c r="R815" s="169"/>
      <c r="S815" s="170"/>
      <c r="T815" s="169"/>
      <c r="U815" s="169"/>
      <c r="V815" s="170"/>
    </row>
    <row r="816" spans="1:28" ht="15.75" customHeight="1">
      <c r="A816" s="5">
        <v>542</v>
      </c>
      <c r="B816" s="5" t="s">
        <v>802</v>
      </c>
      <c r="C816" s="8"/>
      <c r="D816" s="8"/>
      <c r="E816" s="27" t="s">
        <v>803</v>
      </c>
      <c r="F816" s="27">
        <f t="shared" si="60"/>
        <v>18</v>
      </c>
      <c r="G816" s="134"/>
      <c r="H816" s="143"/>
      <c r="I816" s="37"/>
      <c r="J816" s="57"/>
      <c r="K816" s="169"/>
      <c r="L816" s="169"/>
      <c r="M816" s="170"/>
      <c r="N816" s="169"/>
      <c r="O816" s="169"/>
      <c r="P816" s="170"/>
      <c r="Q816" s="171"/>
      <c r="R816" s="169"/>
      <c r="S816" s="170"/>
      <c r="T816" s="169"/>
      <c r="U816" s="169"/>
      <c r="V816" s="170"/>
    </row>
    <row r="817" spans="1:22" ht="15.75" customHeight="1">
      <c r="A817" s="5">
        <v>542</v>
      </c>
      <c r="B817" s="5" t="s">
        <v>334</v>
      </c>
      <c r="C817" s="8"/>
      <c r="D817" s="8"/>
      <c r="E817" s="27" t="s">
        <v>806</v>
      </c>
      <c r="F817" s="27">
        <f t="shared" si="60"/>
        <v>22</v>
      </c>
      <c r="G817" s="134"/>
      <c r="H817" s="143"/>
      <c r="I817" s="37"/>
      <c r="J817" s="57"/>
      <c r="K817" s="169"/>
      <c r="L817" s="169"/>
      <c r="M817" s="170"/>
      <c r="N817" s="169"/>
      <c r="O817" s="169"/>
      <c r="P817" s="170"/>
      <c r="Q817" s="172" t="s">
        <v>333</v>
      </c>
      <c r="R817" s="169" t="s">
        <v>134</v>
      </c>
      <c r="S817" s="170"/>
      <c r="T817" s="169"/>
      <c r="U817" s="169"/>
      <c r="V817" s="170"/>
    </row>
    <row r="818" spans="1:22" ht="15.75" customHeight="1">
      <c r="A818" s="5">
        <v>542</v>
      </c>
      <c r="B818" s="5" t="s">
        <v>582</v>
      </c>
      <c r="C818" s="8"/>
      <c r="D818" s="8"/>
      <c r="E818" s="27" t="s">
        <v>730</v>
      </c>
      <c r="F818" s="27">
        <f t="shared" ref="F818:F877" si="62">LEN(E818)</f>
        <v>11</v>
      </c>
      <c r="G818" s="134"/>
      <c r="H818" s="143"/>
      <c r="I818" s="37"/>
      <c r="J818" s="57"/>
      <c r="K818" s="169"/>
      <c r="L818" s="169"/>
      <c r="M818" s="170"/>
      <c r="N818" s="169"/>
      <c r="O818" s="169"/>
      <c r="P818" s="170"/>
      <c r="Q818" s="171"/>
      <c r="R818" s="169"/>
      <c r="S818" s="170"/>
      <c r="T818" s="169"/>
      <c r="U818" s="169"/>
      <c r="V818" s="170"/>
    </row>
    <row r="819" spans="1:22" ht="15.75" customHeight="1">
      <c r="A819" s="5">
        <v>542</v>
      </c>
      <c r="B819" s="67" t="str">
        <f>B818</f>
        <v>LA</v>
      </c>
      <c r="C819" s="5" t="s">
        <v>541</v>
      </c>
      <c r="D819" s="8"/>
      <c r="E819" s="27" t="s">
        <v>807</v>
      </c>
      <c r="F819" s="27">
        <f t="shared" si="62"/>
        <v>25</v>
      </c>
      <c r="G819" s="134"/>
      <c r="H819" s="143"/>
      <c r="I819" s="37"/>
      <c r="J819" s="57"/>
      <c r="K819" s="169"/>
      <c r="L819" s="169"/>
      <c r="M819" s="170"/>
      <c r="N819" s="169"/>
      <c r="O819" s="169"/>
      <c r="P819" s="170"/>
      <c r="Q819" s="171"/>
      <c r="R819" s="169"/>
      <c r="S819" s="170"/>
      <c r="T819" s="169"/>
      <c r="U819" s="169"/>
      <c r="V819" s="170"/>
    </row>
    <row r="820" spans="1:22" ht="15.75" customHeight="1">
      <c r="A820" s="5">
        <v>542</v>
      </c>
      <c r="B820" s="67" t="str">
        <f>B819</f>
        <v>LA</v>
      </c>
      <c r="C820" s="78" t="str">
        <f>C819</f>
        <v>LS</v>
      </c>
      <c r="D820" s="8" t="s">
        <v>152</v>
      </c>
      <c r="E820" s="27" t="s">
        <v>335</v>
      </c>
      <c r="F820" s="27">
        <f t="shared" si="62"/>
        <v>7</v>
      </c>
      <c r="G820" s="134"/>
      <c r="H820" s="143"/>
      <c r="I820" s="37"/>
      <c r="J820" s="57"/>
      <c r="K820" s="169"/>
      <c r="L820" s="169"/>
      <c r="M820" s="170"/>
      <c r="N820" s="169"/>
      <c r="O820" s="169"/>
      <c r="P820" s="170"/>
      <c r="Q820" s="172" t="s">
        <v>144</v>
      </c>
      <c r="R820" s="169" t="s">
        <v>336</v>
      </c>
      <c r="S820" s="170" t="s">
        <v>1164</v>
      </c>
      <c r="T820" s="169"/>
      <c r="U820" s="169"/>
      <c r="V820" s="170"/>
    </row>
    <row r="821" spans="1:22" ht="15.75" customHeight="1">
      <c r="A821" s="5">
        <v>542</v>
      </c>
      <c r="B821" s="5" t="s">
        <v>337</v>
      </c>
      <c r="C821" s="11"/>
      <c r="D821" s="8"/>
      <c r="E821" s="27" t="s">
        <v>153</v>
      </c>
      <c r="F821" s="27">
        <f t="shared" si="62"/>
        <v>21</v>
      </c>
      <c r="G821" s="134"/>
      <c r="H821" s="143"/>
      <c r="I821" s="37"/>
      <c r="J821" s="57"/>
      <c r="K821" s="169"/>
      <c r="L821" s="169"/>
      <c r="M821" s="170"/>
      <c r="N821" s="169"/>
      <c r="O821" s="169"/>
      <c r="P821" s="170"/>
      <c r="Q821" s="172" t="s">
        <v>333</v>
      </c>
      <c r="R821" s="169" t="s">
        <v>338</v>
      </c>
      <c r="S821" s="170" t="s">
        <v>1164</v>
      </c>
      <c r="T821" s="169"/>
      <c r="U821" s="169"/>
      <c r="V821" s="170"/>
    </row>
    <row r="822" spans="1:22" ht="15.75" customHeight="1">
      <c r="A822" s="5">
        <v>542</v>
      </c>
      <c r="B822" s="5" t="str">
        <f>B821</f>
        <v>LV</v>
      </c>
      <c r="C822" s="5" t="s">
        <v>226</v>
      </c>
      <c r="D822" s="8"/>
      <c r="E822" s="27" t="s">
        <v>1708</v>
      </c>
      <c r="F822" s="27">
        <f t="shared" si="62"/>
        <v>24</v>
      </c>
      <c r="G822" s="134" t="s">
        <v>1704</v>
      </c>
      <c r="H822" s="143" t="s">
        <v>1811</v>
      </c>
      <c r="I822" s="37"/>
      <c r="J822" s="57"/>
      <c r="K822" s="169"/>
      <c r="L822" s="169"/>
      <c r="M822" s="170"/>
      <c r="N822" s="169"/>
      <c r="O822" s="169"/>
      <c r="P822" s="170"/>
      <c r="Q822" s="171"/>
      <c r="R822" s="169"/>
      <c r="S822" s="170"/>
      <c r="T822" s="169"/>
      <c r="U822" s="169"/>
      <c r="V822" s="170"/>
    </row>
    <row r="823" spans="1:22" ht="15.75" customHeight="1">
      <c r="A823" s="5">
        <v>542</v>
      </c>
      <c r="B823" s="67" t="str">
        <f>B822</f>
        <v>LV</v>
      </c>
      <c r="C823" s="5" t="s">
        <v>154</v>
      </c>
      <c r="D823" s="8"/>
      <c r="E823" s="27" t="s">
        <v>496</v>
      </c>
      <c r="F823" s="27">
        <f t="shared" si="62"/>
        <v>4</v>
      </c>
      <c r="G823" s="134"/>
      <c r="H823" s="143"/>
      <c r="I823" s="37"/>
      <c r="J823" s="57"/>
      <c r="K823" s="169"/>
      <c r="L823" s="169"/>
      <c r="M823" s="170"/>
      <c r="N823" s="169"/>
      <c r="O823" s="169"/>
      <c r="P823" s="170"/>
      <c r="Q823" s="172" t="s">
        <v>144</v>
      </c>
      <c r="R823" s="169" t="s">
        <v>339</v>
      </c>
      <c r="S823" s="170"/>
      <c r="T823" s="169"/>
      <c r="U823" s="169"/>
      <c r="V823" s="170"/>
    </row>
    <row r="824" spans="1:22" ht="15.75" customHeight="1">
      <c r="A824" s="5">
        <v>542</v>
      </c>
      <c r="B824" s="67" t="str">
        <f>B823</f>
        <v>LV</v>
      </c>
      <c r="C824" s="5" t="s">
        <v>743</v>
      </c>
      <c r="D824" s="8"/>
      <c r="E824" s="27" t="s">
        <v>744</v>
      </c>
      <c r="F824" s="27">
        <f t="shared" si="62"/>
        <v>31</v>
      </c>
      <c r="G824" s="134"/>
      <c r="H824" s="143"/>
      <c r="I824" s="37"/>
      <c r="J824" s="57"/>
      <c r="K824" s="169"/>
      <c r="L824" s="169"/>
      <c r="M824" s="170"/>
      <c r="N824" s="169"/>
      <c r="O824" s="169"/>
      <c r="P824" s="170"/>
      <c r="Q824" s="171"/>
      <c r="R824" s="169"/>
      <c r="S824" s="170"/>
      <c r="T824" s="169"/>
      <c r="U824" s="169"/>
      <c r="V824" s="170"/>
    </row>
    <row r="825" spans="1:22" ht="15.75" customHeight="1">
      <c r="A825" s="5">
        <v>542</v>
      </c>
      <c r="B825" s="5" t="s">
        <v>431</v>
      </c>
      <c r="C825" s="8"/>
      <c r="D825" s="8"/>
      <c r="E825" s="27" t="s">
        <v>432</v>
      </c>
      <c r="F825" s="27">
        <f t="shared" si="62"/>
        <v>29</v>
      </c>
      <c r="G825" s="134"/>
      <c r="H825" s="143"/>
      <c r="I825" s="37"/>
      <c r="J825" s="57"/>
      <c r="K825" s="169"/>
      <c r="L825" s="169"/>
      <c r="M825" s="170"/>
      <c r="N825" s="169"/>
      <c r="O825" s="169"/>
      <c r="P825" s="170"/>
      <c r="Q825" s="171"/>
      <c r="R825" s="169"/>
      <c r="S825" s="170"/>
      <c r="T825" s="169"/>
      <c r="U825" s="169"/>
      <c r="V825" s="170"/>
    </row>
    <row r="826" spans="1:22" ht="15.75" customHeight="1">
      <c r="A826" s="5">
        <v>542</v>
      </c>
      <c r="B826" s="67" t="str">
        <f>B825</f>
        <v>SA</v>
      </c>
      <c r="C826" s="5" t="s">
        <v>154</v>
      </c>
      <c r="D826" s="8"/>
      <c r="E826" s="27" t="s">
        <v>496</v>
      </c>
      <c r="F826" s="27">
        <f t="shared" si="62"/>
        <v>4</v>
      </c>
      <c r="G826" s="134"/>
      <c r="H826" s="143"/>
      <c r="I826" s="37"/>
      <c r="J826" s="57"/>
      <c r="K826" s="169"/>
      <c r="L826" s="169"/>
      <c r="M826" s="170"/>
      <c r="N826" s="169"/>
      <c r="O826" s="169"/>
      <c r="P826" s="170"/>
      <c r="Q826" s="172" t="s">
        <v>144</v>
      </c>
      <c r="R826" s="169" t="s">
        <v>339</v>
      </c>
      <c r="S826" s="170" t="s">
        <v>1164</v>
      </c>
      <c r="T826" s="169"/>
      <c r="U826" s="169"/>
      <c r="V826" s="170"/>
    </row>
    <row r="827" spans="1:22" ht="15.75" customHeight="1">
      <c r="A827" s="63">
        <v>544</v>
      </c>
      <c r="B827" s="5"/>
      <c r="C827" s="8"/>
      <c r="D827" s="8"/>
      <c r="E827" s="71" t="s">
        <v>39</v>
      </c>
      <c r="F827" s="27">
        <f t="shared" si="62"/>
        <v>23</v>
      </c>
      <c r="G827" s="134"/>
      <c r="H827" s="143"/>
      <c r="I827" s="37"/>
      <c r="J827" s="57"/>
      <c r="K827" s="169"/>
      <c r="L827" s="169"/>
      <c r="M827" s="170"/>
      <c r="N827" s="169"/>
      <c r="O827" s="169"/>
      <c r="P827" s="170"/>
      <c r="Q827" s="171"/>
      <c r="R827" s="169"/>
      <c r="S827" s="170"/>
      <c r="T827" s="169"/>
      <c r="U827" s="169"/>
      <c r="V827" s="170"/>
    </row>
    <row r="828" spans="1:22" ht="15.75" customHeight="1">
      <c r="A828" s="5">
        <v>544</v>
      </c>
      <c r="B828" s="5" t="s">
        <v>96</v>
      </c>
      <c r="C828" s="8"/>
      <c r="D828" s="8"/>
      <c r="E828" s="27" t="s">
        <v>808</v>
      </c>
      <c r="F828" s="27">
        <f t="shared" si="62"/>
        <v>24</v>
      </c>
      <c r="G828" s="134"/>
      <c r="H828" s="143"/>
      <c r="I828" s="37"/>
      <c r="J828" s="57"/>
      <c r="K828" s="169"/>
      <c r="L828" s="169"/>
      <c r="M828" s="170"/>
      <c r="N828" s="169"/>
      <c r="O828" s="169"/>
      <c r="P828" s="170"/>
      <c r="Q828" s="171"/>
      <c r="R828" s="169"/>
      <c r="S828" s="170"/>
      <c r="T828" s="169"/>
      <c r="U828" s="169"/>
      <c r="V828" s="170"/>
    </row>
    <row r="829" spans="1:22" ht="15.75" customHeight="1">
      <c r="A829" s="5">
        <v>544</v>
      </c>
      <c r="B829" s="67" t="str">
        <f>B828</f>
        <v>FS</v>
      </c>
      <c r="C829" s="5" t="s">
        <v>156</v>
      </c>
      <c r="D829" s="8"/>
      <c r="E829" s="27" t="s">
        <v>809</v>
      </c>
      <c r="F829" s="27">
        <f t="shared" si="62"/>
        <v>29</v>
      </c>
      <c r="G829" s="134"/>
      <c r="H829" s="143"/>
      <c r="I829" s="37"/>
      <c r="J829" s="57"/>
      <c r="K829" s="169"/>
      <c r="L829" s="169"/>
      <c r="M829" s="170"/>
      <c r="N829" s="169"/>
      <c r="O829" s="169"/>
      <c r="P829" s="170"/>
      <c r="Q829" s="171"/>
      <c r="R829" s="169"/>
      <c r="S829" s="170"/>
      <c r="T829" s="169"/>
      <c r="U829" s="169"/>
      <c r="V829" s="170"/>
    </row>
    <row r="830" spans="1:22" ht="15.75" customHeight="1">
      <c r="A830" s="5">
        <v>544</v>
      </c>
      <c r="B830" s="5" t="s">
        <v>580</v>
      </c>
      <c r="C830" s="8"/>
      <c r="D830" s="8"/>
      <c r="E830" s="27" t="s">
        <v>810</v>
      </c>
      <c r="F830" s="27">
        <f t="shared" si="62"/>
        <v>24</v>
      </c>
      <c r="G830" s="134"/>
      <c r="H830" s="143"/>
      <c r="I830" s="37"/>
      <c r="J830" s="57"/>
      <c r="K830" s="169"/>
      <c r="L830" s="169"/>
      <c r="M830" s="170"/>
      <c r="N830" s="169"/>
      <c r="O830" s="169"/>
      <c r="P830" s="170"/>
      <c r="Q830" s="171"/>
      <c r="R830" s="169"/>
      <c r="S830" s="170"/>
      <c r="T830" s="169"/>
      <c r="U830" s="169"/>
      <c r="V830" s="170"/>
    </row>
    <row r="831" spans="1:22" ht="15.75" customHeight="1">
      <c r="A831" s="5">
        <v>544</v>
      </c>
      <c r="B831" s="67" t="str">
        <f>B830</f>
        <v>FN</v>
      </c>
      <c r="C831" s="5" t="s">
        <v>342</v>
      </c>
      <c r="D831" s="8"/>
      <c r="E831" s="27" t="s">
        <v>811</v>
      </c>
      <c r="F831" s="27">
        <f t="shared" si="62"/>
        <v>13</v>
      </c>
      <c r="G831" s="134"/>
      <c r="H831" s="143"/>
      <c r="I831" s="37"/>
      <c r="J831" s="57"/>
      <c r="K831" s="169"/>
      <c r="L831" s="169"/>
      <c r="M831" s="170"/>
      <c r="N831" s="169"/>
      <c r="O831" s="169"/>
      <c r="P831" s="170"/>
      <c r="Q831" s="172" t="s">
        <v>144</v>
      </c>
      <c r="R831" s="169" t="s">
        <v>343</v>
      </c>
      <c r="S831" s="170" t="s">
        <v>1164</v>
      </c>
      <c r="T831" s="169"/>
      <c r="U831" s="169"/>
      <c r="V831" s="170"/>
    </row>
    <row r="832" spans="1:22" ht="15.75" customHeight="1">
      <c r="A832" s="5">
        <v>544</v>
      </c>
      <c r="B832" s="5" t="s">
        <v>490</v>
      </c>
      <c r="C832" s="8"/>
      <c r="D832" s="8"/>
      <c r="E832" s="27" t="s">
        <v>464</v>
      </c>
      <c r="F832" s="27">
        <f t="shared" si="62"/>
        <v>21</v>
      </c>
      <c r="G832" s="134"/>
      <c r="H832" s="143"/>
      <c r="I832" s="37"/>
      <c r="J832" s="57"/>
      <c r="K832" s="169"/>
      <c r="L832" s="169"/>
      <c r="M832" s="170"/>
      <c r="N832" s="169"/>
      <c r="O832" s="169"/>
      <c r="P832" s="170"/>
      <c r="Q832" s="171"/>
      <c r="R832" s="169"/>
      <c r="S832" s="170"/>
      <c r="T832" s="169"/>
      <c r="U832" s="169"/>
      <c r="V832" s="170"/>
    </row>
    <row r="833" spans="1:28" ht="15.75" customHeight="1">
      <c r="A833" s="5">
        <v>544</v>
      </c>
      <c r="B833" s="67" t="str">
        <f>B832</f>
        <v>WE</v>
      </c>
      <c r="C833" s="5" t="s">
        <v>310</v>
      </c>
      <c r="D833" s="8"/>
      <c r="E833" s="27" t="s">
        <v>340</v>
      </c>
      <c r="F833" s="27">
        <f t="shared" si="62"/>
        <v>9</v>
      </c>
      <c r="G833" s="134"/>
      <c r="H833" s="138"/>
      <c r="I833" s="37"/>
      <c r="J833" s="57"/>
      <c r="K833" s="169"/>
      <c r="L833" s="169"/>
      <c r="M833" s="170"/>
      <c r="N833" s="169"/>
      <c r="O833" s="169"/>
      <c r="P833" s="170"/>
      <c r="Q833" s="172" t="s">
        <v>333</v>
      </c>
      <c r="R833" s="169" t="s">
        <v>341</v>
      </c>
      <c r="S833" s="170" t="s">
        <v>1164</v>
      </c>
      <c r="T833" s="169"/>
      <c r="U833" s="169"/>
      <c r="V833" s="170"/>
    </row>
    <row r="834" spans="1:28" ht="15.75" customHeight="1">
      <c r="A834" s="5">
        <v>544</v>
      </c>
      <c r="B834" s="5" t="s">
        <v>143</v>
      </c>
      <c r="C834" s="8"/>
      <c r="D834" s="8"/>
      <c r="E834" s="27" t="s">
        <v>181</v>
      </c>
      <c r="F834" s="27">
        <f t="shared" si="62"/>
        <v>11</v>
      </c>
      <c r="G834" s="134"/>
      <c r="H834" s="143"/>
      <c r="I834" s="37"/>
      <c r="J834" s="57"/>
      <c r="K834" s="169"/>
      <c r="L834" s="169"/>
      <c r="M834" s="170"/>
      <c r="N834" s="169"/>
      <c r="O834" s="169"/>
      <c r="P834" s="170"/>
      <c r="Q834" s="171"/>
      <c r="R834" s="169"/>
      <c r="S834" s="170"/>
      <c r="T834" s="169"/>
      <c r="U834" s="169"/>
      <c r="V834" s="170"/>
    </row>
    <row r="835" spans="1:28" ht="15.75" customHeight="1">
      <c r="A835" s="63">
        <v>546</v>
      </c>
      <c r="B835" s="5"/>
      <c r="C835" s="8"/>
      <c r="D835" s="8"/>
      <c r="E835" s="71" t="s">
        <v>45</v>
      </c>
      <c r="F835" s="27">
        <f t="shared" si="62"/>
        <v>17</v>
      </c>
      <c r="G835" s="134"/>
      <c r="H835" s="143"/>
      <c r="I835" s="37" t="s">
        <v>1356</v>
      </c>
      <c r="J835" s="57"/>
      <c r="K835" s="169"/>
      <c r="L835" s="169"/>
      <c r="M835" s="170"/>
      <c r="N835" s="169"/>
      <c r="O835" s="169"/>
      <c r="P835" s="170"/>
      <c r="Q835" s="171"/>
      <c r="R835" s="169"/>
      <c r="S835" s="170"/>
      <c r="T835" s="169"/>
      <c r="U835" s="169"/>
      <c r="V835" s="170"/>
    </row>
    <row r="836" spans="1:28" s="15" customFormat="1" ht="15.75" customHeight="1">
      <c r="A836" s="5">
        <v>546</v>
      </c>
      <c r="B836" s="5" t="s">
        <v>344</v>
      </c>
      <c r="C836" s="8"/>
      <c r="D836" s="8"/>
      <c r="E836" s="27" t="s">
        <v>813</v>
      </c>
      <c r="F836" s="27">
        <f t="shared" si="62"/>
        <v>33</v>
      </c>
      <c r="G836" s="134"/>
      <c r="H836" s="143"/>
      <c r="I836" s="37"/>
      <c r="J836" s="57"/>
      <c r="K836" s="169"/>
      <c r="L836" s="169"/>
      <c r="M836" s="170"/>
      <c r="N836" s="169"/>
      <c r="O836" s="169"/>
      <c r="P836" s="170"/>
      <c r="Q836" s="172" t="s">
        <v>112</v>
      </c>
      <c r="R836" s="169" t="s">
        <v>345</v>
      </c>
      <c r="S836" s="170" t="s">
        <v>1164</v>
      </c>
      <c r="T836" s="169"/>
      <c r="U836" s="169"/>
      <c r="V836" s="170"/>
      <c r="W836" s="16"/>
      <c r="X836" s="16"/>
      <c r="Y836" s="16"/>
      <c r="Z836" s="16"/>
      <c r="AA836" s="16"/>
      <c r="AB836" s="16"/>
    </row>
    <row r="837" spans="1:28" ht="15.75" customHeight="1">
      <c r="A837" s="5">
        <v>546</v>
      </c>
      <c r="B837" s="5" t="s">
        <v>347</v>
      </c>
      <c r="C837" s="8"/>
      <c r="D837" s="8"/>
      <c r="E837" s="27" t="s">
        <v>346</v>
      </c>
      <c r="F837" s="27">
        <f t="shared" si="62"/>
        <v>11</v>
      </c>
      <c r="G837" s="134"/>
      <c r="H837" s="143"/>
      <c r="I837" s="37"/>
      <c r="J837" s="57"/>
      <c r="K837" s="169"/>
      <c r="L837" s="169"/>
      <c r="M837" s="170"/>
      <c r="N837" s="169" t="s">
        <v>348</v>
      </c>
      <c r="O837" s="169" t="s">
        <v>4</v>
      </c>
      <c r="P837" s="170" t="s">
        <v>1164</v>
      </c>
      <c r="Q837" s="171"/>
      <c r="R837" s="169"/>
      <c r="S837" s="170"/>
      <c r="T837" s="169"/>
      <c r="U837" s="169"/>
      <c r="V837" s="170"/>
    </row>
    <row r="838" spans="1:28" ht="15.75" customHeight="1">
      <c r="A838" s="5">
        <v>546</v>
      </c>
      <c r="B838" s="5" t="s">
        <v>173</v>
      </c>
      <c r="C838" s="8"/>
      <c r="D838" s="8"/>
      <c r="E838" s="27" t="s">
        <v>391</v>
      </c>
      <c r="F838" s="27">
        <f t="shared" si="62"/>
        <v>29</v>
      </c>
      <c r="G838" s="135" t="s">
        <v>843</v>
      </c>
      <c r="H838" s="135"/>
      <c r="I838" s="57"/>
      <c r="J838" s="57"/>
      <c r="K838" s="182" t="s">
        <v>212</v>
      </c>
      <c r="L838" s="182" t="s">
        <v>4</v>
      </c>
      <c r="M838" s="170" t="s">
        <v>1164</v>
      </c>
      <c r="N838" s="182"/>
      <c r="O838" s="182"/>
      <c r="P838" s="170"/>
      <c r="Q838" s="195"/>
      <c r="R838" s="182"/>
      <c r="S838" s="170"/>
      <c r="T838" s="182"/>
      <c r="U838" s="182"/>
      <c r="V838" s="170"/>
    </row>
    <row r="839" spans="1:28" ht="15.75" customHeight="1">
      <c r="A839" s="63">
        <v>547</v>
      </c>
      <c r="B839" s="5"/>
      <c r="C839" s="8"/>
      <c r="D839" s="8"/>
      <c r="E839" s="71" t="s">
        <v>814</v>
      </c>
      <c r="F839" s="27">
        <f t="shared" si="62"/>
        <v>46</v>
      </c>
      <c r="G839" s="134"/>
      <c r="H839" s="143"/>
      <c r="I839" s="37"/>
      <c r="J839" s="57"/>
      <c r="K839" s="169"/>
      <c r="L839" s="169"/>
      <c r="M839" s="170"/>
      <c r="N839" s="169"/>
      <c r="O839" s="169"/>
      <c r="P839" s="170"/>
      <c r="Q839" s="171"/>
      <c r="R839" s="169"/>
      <c r="S839" s="170"/>
      <c r="T839" s="169"/>
      <c r="U839" s="169"/>
      <c r="V839" s="170"/>
    </row>
    <row r="840" spans="1:28" ht="15.75" customHeight="1">
      <c r="A840" s="5">
        <v>547</v>
      </c>
      <c r="B840" s="5" t="s">
        <v>626</v>
      </c>
      <c r="C840" s="8"/>
      <c r="D840" s="8"/>
      <c r="E840" s="27" t="s">
        <v>52</v>
      </c>
      <c r="F840" s="27">
        <f t="shared" si="62"/>
        <v>25</v>
      </c>
      <c r="G840" s="134"/>
      <c r="H840" s="143"/>
      <c r="I840" s="37"/>
      <c r="J840" s="57"/>
      <c r="K840" s="169"/>
      <c r="L840" s="169"/>
      <c r="M840" s="170"/>
      <c r="N840" s="169"/>
      <c r="O840" s="169"/>
      <c r="P840" s="170"/>
      <c r="Q840" s="171"/>
      <c r="R840" s="169"/>
      <c r="S840" s="170"/>
      <c r="T840" s="169"/>
      <c r="U840" s="169"/>
      <c r="V840" s="170"/>
    </row>
    <row r="841" spans="1:28" ht="15.75" customHeight="1">
      <c r="A841" s="5">
        <v>547</v>
      </c>
      <c r="B841" s="67" t="str">
        <f>B840</f>
        <v>EA</v>
      </c>
      <c r="C841" s="5" t="s">
        <v>237</v>
      </c>
      <c r="D841" s="8"/>
      <c r="E841" s="27" t="s">
        <v>620</v>
      </c>
      <c r="F841" s="27">
        <f t="shared" si="62"/>
        <v>18</v>
      </c>
      <c r="G841" s="134"/>
      <c r="H841" s="143"/>
      <c r="I841" s="37"/>
      <c r="J841" s="57"/>
      <c r="K841" s="169"/>
      <c r="L841" s="169"/>
      <c r="M841" s="170"/>
      <c r="N841" s="169"/>
      <c r="O841" s="169"/>
      <c r="P841" s="170"/>
      <c r="Q841" s="172" t="s">
        <v>144</v>
      </c>
      <c r="R841" s="169" t="s">
        <v>349</v>
      </c>
      <c r="S841" s="170" t="s">
        <v>1164</v>
      </c>
      <c r="T841" s="169"/>
      <c r="U841" s="169"/>
      <c r="V841" s="170"/>
    </row>
    <row r="842" spans="1:28" ht="15.75" customHeight="1">
      <c r="A842" s="5">
        <v>547</v>
      </c>
      <c r="B842" s="67" t="str">
        <f>B841</f>
        <v>EA</v>
      </c>
      <c r="C842" s="5" t="s">
        <v>394</v>
      </c>
      <c r="D842" s="8"/>
      <c r="E842" s="27" t="s">
        <v>621</v>
      </c>
      <c r="F842" s="27">
        <f t="shared" si="62"/>
        <v>12</v>
      </c>
      <c r="G842" s="134"/>
      <c r="H842" s="143"/>
      <c r="I842" s="37"/>
      <c r="J842" s="57"/>
      <c r="K842" s="169"/>
      <c r="L842" s="169"/>
      <c r="M842" s="170"/>
      <c r="N842" s="169"/>
      <c r="O842" s="169"/>
      <c r="P842" s="170"/>
      <c r="Q842" s="171"/>
      <c r="R842" s="169"/>
      <c r="S842" s="170"/>
      <c r="T842" s="169"/>
      <c r="U842" s="169"/>
      <c r="V842" s="170"/>
    </row>
    <row r="843" spans="1:28" ht="15.75" customHeight="1">
      <c r="A843" s="5">
        <v>547</v>
      </c>
      <c r="B843" s="5" t="s">
        <v>622</v>
      </c>
      <c r="C843" s="8"/>
      <c r="D843" s="8"/>
      <c r="E843" s="27" t="s">
        <v>51</v>
      </c>
      <c r="F843" s="27">
        <f t="shared" si="62"/>
        <v>17</v>
      </c>
      <c r="G843" s="134"/>
      <c r="H843" s="143"/>
      <c r="I843" s="37"/>
      <c r="J843" s="57"/>
      <c r="K843" s="169"/>
      <c r="L843" s="169"/>
      <c r="M843" s="170"/>
      <c r="N843" s="169"/>
      <c r="O843" s="169"/>
      <c r="P843" s="170"/>
      <c r="Q843" s="171"/>
      <c r="R843" s="169"/>
      <c r="S843" s="170"/>
      <c r="T843" s="169"/>
      <c r="U843" s="169"/>
      <c r="V843" s="170"/>
    </row>
    <row r="844" spans="1:28" ht="15.75" customHeight="1">
      <c r="A844" s="5">
        <v>547</v>
      </c>
      <c r="B844" s="67" t="str">
        <f>B843</f>
        <v>ZD</v>
      </c>
      <c r="C844" s="5" t="s">
        <v>235</v>
      </c>
      <c r="D844" s="8"/>
      <c r="E844" s="27" t="s">
        <v>625</v>
      </c>
      <c r="F844" s="27">
        <f t="shared" si="62"/>
        <v>11</v>
      </c>
      <c r="G844" s="134"/>
      <c r="H844" s="143"/>
      <c r="I844" s="37"/>
      <c r="J844" s="57"/>
      <c r="K844" s="169"/>
      <c r="L844" s="169"/>
      <c r="M844" s="170"/>
      <c r="N844" s="169"/>
      <c r="O844" s="169"/>
      <c r="P844" s="170"/>
      <c r="Q844" s="171"/>
      <c r="R844" s="169"/>
      <c r="S844" s="170"/>
      <c r="T844" s="169"/>
      <c r="U844" s="169"/>
      <c r="V844" s="170"/>
    </row>
    <row r="845" spans="1:28" ht="15.75" customHeight="1">
      <c r="A845" s="5">
        <v>547</v>
      </c>
      <c r="B845" s="5" t="s">
        <v>711</v>
      </c>
      <c r="C845" s="8"/>
      <c r="D845" s="8"/>
      <c r="E845" s="27" t="s">
        <v>815</v>
      </c>
      <c r="F845" s="27">
        <f t="shared" si="62"/>
        <v>20</v>
      </c>
      <c r="G845" s="134"/>
      <c r="H845" s="143"/>
      <c r="I845" s="37"/>
      <c r="J845" s="57"/>
      <c r="K845" s="169"/>
      <c r="L845" s="169"/>
      <c r="M845" s="170"/>
      <c r="N845" s="169"/>
      <c r="O845" s="169"/>
      <c r="P845" s="170"/>
      <c r="Q845" s="171"/>
      <c r="R845" s="169"/>
      <c r="S845" s="170"/>
      <c r="T845" s="169"/>
      <c r="U845" s="169"/>
      <c r="V845" s="170"/>
    </row>
    <row r="846" spans="1:28" ht="15.75" customHeight="1">
      <c r="A846" s="5">
        <v>547</v>
      </c>
      <c r="B846" s="67" t="str">
        <f>B845</f>
        <v>VS</v>
      </c>
      <c r="C846" s="5" t="s">
        <v>256</v>
      </c>
      <c r="D846" s="8"/>
      <c r="E846" s="27" t="s">
        <v>816</v>
      </c>
      <c r="F846" s="27">
        <f t="shared" si="62"/>
        <v>5</v>
      </c>
      <c r="G846" s="134"/>
      <c r="H846" s="143"/>
      <c r="I846" s="37"/>
      <c r="J846" s="57"/>
      <c r="K846" s="169"/>
      <c r="L846" s="169"/>
      <c r="M846" s="170"/>
      <c r="N846" s="169"/>
      <c r="O846" s="169"/>
      <c r="P846" s="170"/>
      <c r="Q846" s="171"/>
      <c r="R846" s="169"/>
      <c r="S846" s="170"/>
      <c r="T846" s="169"/>
      <c r="U846" s="169"/>
      <c r="V846" s="170"/>
    </row>
    <row r="847" spans="1:28" ht="15.75" customHeight="1">
      <c r="A847" s="5">
        <v>547</v>
      </c>
      <c r="B847" s="5" t="s">
        <v>629</v>
      </c>
      <c r="C847" s="8"/>
      <c r="D847" s="8"/>
      <c r="E847" s="27" t="s">
        <v>628</v>
      </c>
      <c r="F847" s="27">
        <f t="shared" si="62"/>
        <v>28</v>
      </c>
      <c r="G847" s="134"/>
      <c r="H847" s="143"/>
      <c r="I847" s="37"/>
      <c r="J847" s="57"/>
      <c r="K847" s="169"/>
      <c r="L847" s="169"/>
      <c r="M847" s="170"/>
      <c r="N847" s="169"/>
      <c r="O847" s="169"/>
      <c r="P847" s="170"/>
      <c r="Q847" s="171"/>
      <c r="R847" s="169"/>
      <c r="S847" s="170"/>
      <c r="T847" s="169"/>
      <c r="U847" s="169"/>
      <c r="V847" s="170"/>
    </row>
    <row r="848" spans="1:28" ht="15.75" customHeight="1">
      <c r="A848" s="5">
        <v>547</v>
      </c>
      <c r="B848" s="67" t="str">
        <f>B847</f>
        <v>TV</v>
      </c>
      <c r="C848" s="5" t="s">
        <v>571</v>
      </c>
      <c r="D848" s="8"/>
      <c r="E848" s="27" t="s">
        <v>630</v>
      </c>
      <c r="F848" s="27">
        <f t="shared" si="62"/>
        <v>14</v>
      </c>
      <c r="G848" s="134"/>
      <c r="H848" s="143"/>
      <c r="I848" s="37"/>
      <c r="J848" s="57"/>
      <c r="K848" s="169"/>
      <c r="L848" s="169"/>
      <c r="M848" s="170"/>
      <c r="N848" s="169"/>
      <c r="O848" s="169"/>
      <c r="P848" s="170"/>
      <c r="Q848" s="171"/>
      <c r="R848" s="169"/>
      <c r="S848" s="170"/>
      <c r="T848" s="169"/>
      <c r="U848" s="169"/>
      <c r="V848" s="170"/>
    </row>
    <row r="849" spans="1:28" ht="15.75" customHeight="1">
      <c r="A849" s="5">
        <v>547</v>
      </c>
      <c r="B849" s="67" t="str">
        <f>B848</f>
        <v>TV</v>
      </c>
      <c r="C849" s="5" t="s">
        <v>108</v>
      </c>
      <c r="D849" s="8"/>
      <c r="E849" s="27" t="s">
        <v>631</v>
      </c>
      <c r="F849" s="27">
        <f t="shared" si="62"/>
        <v>12</v>
      </c>
      <c r="G849" s="134"/>
      <c r="H849" s="143"/>
      <c r="I849" s="37"/>
      <c r="J849" s="57"/>
      <c r="K849" s="169"/>
      <c r="L849" s="169"/>
      <c r="M849" s="170"/>
      <c r="N849" s="169"/>
      <c r="O849" s="169"/>
      <c r="P849" s="170"/>
      <c r="Q849" s="172" t="s">
        <v>320</v>
      </c>
      <c r="R849" s="169" t="s">
        <v>1845</v>
      </c>
      <c r="S849" s="170" t="s">
        <v>1164</v>
      </c>
      <c r="T849" s="169"/>
      <c r="U849" s="169"/>
      <c r="V849" s="170"/>
    </row>
    <row r="850" spans="1:28" ht="15.75" customHeight="1">
      <c r="A850" s="5">
        <v>547</v>
      </c>
      <c r="B850" s="67" t="str">
        <f>B849</f>
        <v>TV</v>
      </c>
      <c r="C850" s="5" t="s">
        <v>632</v>
      </c>
      <c r="D850" s="8"/>
      <c r="E850" s="27" t="s">
        <v>633</v>
      </c>
      <c r="F850" s="27">
        <f t="shared" si="62"/>
        <v>16</v>
      </c>
      <c r="G850" s="134"/>
      <c r="H850" s="143"/>
      <c r="I850" s="37"/>
      <c r="J850" s="57"/>
      <c r="K850" s="169"/>
      <c r="L850" s="169"/>
      <c r="M850" s="170"/>
      <c r="N850" s="169"/>
      <c r="O850" s="169"/>
      <c r="P850" s="170"/>
      <c r="Q850" s="171"/>
      <c r="R850" s="169"/>
      <c r="S850" s="170"/>
      <c r="T850" s="169"/>
      <c r="U850" s="169"/>
      <c r="V850" s="170"/>
    </row>
    <row r="851" spans="1:28" ht="15.75" customHeight="1">
      <c r="A851" s="5">
        <v>547</v>
      </c>
      <c r="B851" s="5" t="str">
        <f>B850</f>
        <v>TV</v>
      </c>
      <c r="C851" s="5" t="s">
        <v>173</v>
      </c>
      <c r="D851" s="8"/>
      <c r="E851" s="27" t="s">
        <v>379</v>
      </c>
      <c r="F851" s="27">
        <f t="shared" si="62"/>
        <v>34</v>
      </c>
      <c r="G851" s="134"/>
      <c r="H851" s="143"/>
      <c r="I851" s="37"/>
      <c r="J851" s="57"/>
      <c r="K851" s="169"/>
      <c r="L851" s="169"/>
      <c r="M851" s="170"/>
      <c r="N851" s="169"/>
      <c r="O851" s="169"/>
      <c r="P851" s="170"/>
      <c r="Q851" s="171"/>
      <c r="R851" s="169"/>
      <c r="S851" s="170"/>
      <c r="T851" s="169"/>
      <c r="U851" s="169"/>
      <c r="V851" s="170"/>
    </row>
    <row r="852" spans="1:28" ht="15.75" customHeight="1">
      <c r="A852" s="5">
        <v>547</v>
      </c>
      <c r="B852" s="5" t="s">
        <v>233</v>
      </c>
      <c r="C852" s="8"/>
      <c r="D852" s="8"/>
      <c r="E852" s="27" t="s">
        <v>244</v>
      </c>
      <c r="F852" s="27">
        <f t="shared" si="62"/>
        <v>22</v>
      </c>
      <c r="G852" s="134"/>
      <c r="H852" s="143"/>
      <c r="I852" s="37"/>
      <c r="J852" s="57"/>
      <c r="K852" s="169"/>
      <c r="L852" s="169"/>
      <c r="M852" s="170"/>
      <c r="N852" s="169" t="s">
        <v>243</v>
      </c>
      <c r="O852" s="169" t="s">
        <v>4</v>
      </c>
      <c r="P852" s="176" t="s">
        <v>1164</v>
      </c>
      <c r="Q852" s="171"/>
      <c r="R852" s="169"/>
      <c r="S852" s="170"/>
      <c r="T852" s="169"/>
      <c r="U852" s="169"/>
      <c r="V852" s="170"/>
    </row>
    <row r="853" spans="1:28" ht="15.75" customHeight="1">
      <c r="A853" s="5">
        <v>547</v>
      </c>
      <c r="B853" s="67" t="str">
        <f>B852</f>
        <v>ZK</v>
      </c>
      <c r="C853" s="5" t="s">
        <v>657</v>
      </c>
      <c r="D853" s="8"/>
      <c r="E853" s="27" t="s">
        <v>658</v>
      </c>
      <c r="F853" s="27">
        <f t="shared" si="62"/>
        <v>23</v>
      </c>
      <c r="G853" s="134"/>
      <c r="H853" s="143"/>
      <c r="I853" s="37"/>
      <c r="J853" s="57"/>
      <c r="K853" s="169"/>
      <c r="L853" s="169"/>
      <c r="M853" s="170"/>
      <c r="N853" s="169"/>
      <c r="O853" s="169"/>
      <c r="P853" s="170"/>
      <c r="Q853" s="171"/>
      <c r="R853" s="169"/>
      <c r="S853" s="170"/>
      <c r="T853" s="169"/>
      <c r="U853" s="169"/>
      <c r="V853" s="170"/>
    </row>
    <row r="854" spans="1:28" ht="15.75" customHeight="1">
      <c r="A854" s="5">
        <v>547</v>
      </c>
      <c r="B854" s="67" t="str">
        <f>B853</f>
        <v>ZK</v>
      </c>
      <c r="C854" s="78" t="str">
        <f>C853</f>
        <v>ZZ</v>
      </c>
      <c r="D854" s="8" t="s">
        <v>407</v>
      </c>
      <c r="E854" s="27" t="s">
        <v>659</v>
      </c>
      <c r="F854" s="27">
        <f t="shared" si="62"/>
        <v>10</v>
      </c>
      <c r="G854" s="134"/>
      <c r="H854" s="143"/>
      <c r="I854" s="37"/>
      <c r="J854" s="57"/>
      <c r="K854" s="169"/>
      <c r="L854" s="169"/>
      <c r="M854" s="170"/>
      <c r="N854" s="169"/>
      <c r="O854" s="169"/>
      <c r="P854" s="170"/>
      <c r="Q854" s="171"/>
      <c r="R854" s="169"/>
      <c r="S854" s="170"/>
      <c r="T854" s="169"/>
      <c r="U854" s="169"/>
      <c r="V854" s="170"/>
    </row>
    <row r="855" spans="1:28" ht="15.75" customHeight="1">
      <c r="A855" s="5">
        <v>547</v>
      </c>
      <c r="B855" s="67" t="str">
        <f>B854</f>
        <v>ZK</v>
      </c>
      <c r="C855" s="78" t="str">
        <f>C854</f>
        <v>ZZ</v>
      </c>
      <c r="D855" s="8" t="s">
        <v>660</v>
      </c>
      <c r="E855" s="27" t="s">
        <v>661</v>
      </c>
      <c r="F855" s="27">
        <f t="shared" si="62"/>
        <v>8</v>
      </c>
      <c r="G855" s="134"/>
      <c r="H855" s="143"/>
      <c r="I855" s="37"/>
      <c r="J855" s="57"/>
      <c r="K855" s="169"/>
      <c r="L855" s="169"/>
      <c r="M855" s="170"/>
      <c r="N855" s="169"/>
      <c r="O855" s="169"/>
      <c r="P855" s="170"/>
      <c r="Q855" s="171"/>
      <c r="R855" s="169"/>
      <c r="S855" s="170"/>
      <c r="T855" s="169"/>
      <c r="U855" s="169"/>
      <c r="V855" s="170"/>
    </row>
    <row r="856" spans="1:28" s="15" customFormat="1" ht="15.75" customHeight="1">
      <c r="A856" s="5">
        <v>547</v>
      </c>
      <c r="B856" s="5" t="s">
        <v>817</v>
      </c>
      <c r="C856" s="8"/>
      <c r="D856" s="8"/>
      <c r="E856" s="27" t="s">
        <v>818</v>
      </c>
      <c r="F856" s="27">
        <f t="shared" si="62"/>
        <v>14</v>
      </c>
      <c r="G856" s="134"/>
      <c r="H856" s="143"/>
      <c r="I856" s="37"/>
      <c r="J856" s="57"/>
      <c r="K856" s="169"/>
      <c r="L856" s="169"/>
      <c r="M856" s="170"/>
      <c r="N856" s="169"/>
      <c r="O856" s="169"/>
      <c r="P856" s="170"/>
      <c r="Q856" s="171"/>
      <c r="R856" s="169"/>
      <c r="S856" s="170"/>
      <c r="T856" s="169"/>
      <c r="U856" s="169"/>
      <c r="V856" s="170"/>
      <c r="W856" s="16"/>
      <c r="X856" s="16"/>
      <c r="Y856" s="16"/>
      <c r="Z856" s="16"/>
      <c r="AA856" s="16"/>
      <c r="AB856" s="16"/>
    </row>
    <row r="857" spans="1:28" ht="15.75" customHeight="1">
      <c r="A857" s="5">
        <v>547</v>
      </c>
      <c r="B857" s="5" t="s">
        <v>819</v>
      </c>
      <c r="C857" s="8"/>
      <c r="D857" s="8"/>
      <c r="E857" s="27" t="s">
        <v>820</v>
      </c>
      <c r="F857" s="27">
        <f t="shared" si="62"/>
        <v>26</v>
      </c>
      <c r="G857" s="134"/>
      <c r="H857" s="143"/>
      <c r="I857" s="37"/>
      <c r="J857" s="57"/>
      <c r="K857" s="169"/>
      <c r="L857" s="169"/>
      <c r="M857" s="170"/>
      <c r="N857" s="169"/>
      <c r="O857" s="169"/>
      <c r="P857" s="170"/>
      <c r="Q857" s="171"/>
      <c r="R857" s="169"/>
      <c r="S857" s="170"/>
      <c r="T857" s="169"/>
      <c r="U857" s="169"/>
      <c r="V857" s="170"/>
    </row>
    <row r="858" spans="1:28" ht="15.75" customHeight="1">
      <c r="A858" s="5">
        <v>547</v>
      </c>
      <c r="B858" s="5" t="s">
        <v>245</v>
      </c>
      <c r="C858" s="8"/>
      <c r="D858" s="8"/>
      <c r="E858" s="27" t="s">
        <v>638</v>
      </c>
      <c r="F858" s="27">
        <f t="shared" si="62"/>
        <v>16</v>
      </c>
      <c r="G858" s="135" t="s">
        <v>843</v>
      </c>
      <c r="H858" s="135"/>
      <c r="I858" s="57"/>
      <c r="J858" s="57"/>
      <c r="K858" s="182"/>
      <c r="L858" s="182"/>
      <c r="M858" s="170"/>
      <c r="N858" s="182" t="s">
        <v>243</v>
      </c>
      <c r="O858" s="182" t="s">
        <v>4</v>
      </c>
      <c r="P858" s="170" t="s">
        <v>1164</v>
      </c>
      <c r="Q858" s="195"/>
      <c r="R858" s="182"/>
      <c r="S858" s="170"/>
      <c r="T858" s="182"/>
      <c r="U858" s="182"/>
      <c r="V858" s="170"/>
    </row>
    <row r="859" spans="1:28" ht="15.75" customHeight="1">
      <c r="A859" s="63">
        <v>548</v>
      </c>
      <c r="B859" s="5"/>
      <c r="C859" s="8"/>
      <c r="D859" s="8"/>
      <c r="E859" s="71" t="s">
        <v>58</v>
      </c>
      <c r="F859" s="27">
        <f t="shared" si="62"/>
        <v>27</v>
      </c>
      <c r="G859" s="134"/>
      <c r="H859" s="143"/>
      <c r="I859" s="37"/>
      <c r="J859" s="57"/>
      <c r="K859" s="169"/>
      <c r="L859" s="169"/>
      <c r="M859" s="170"/>
      <c r="N859" s="169"/>
      <c r="O859" s="169"/>
      <c r="P859" s="170"/>
      <c r="Q859" s="171"/>
      <c r="R859" s="169"/>
      <c r="S859" s="170"/>
      <c r="T859" s="169"/>
      <c r="U859" s="169"/>
      <c r="V859" s="170"/>
    </row>
    <row r="860" spans="1:28" ht="15.75" customHeight="1">
      <c r="A860" s="5">
        <v>548</v>
      </c>
      <c r="B860" s="5" t="s">
        <v>154</v>
      </c>
      <c r="C860" s="8"/>
      <c r="D860" s="8"/>
      <c r="E860" s="27" t="s">
        <v>821</v>
      </c>
      <c r="F860" s="27">
        <f t="shared" si="62"/>
        <v>23</v>
      </c>
      <c r="G860" s="134"/>
      <c r="H860" s="143"/>
      <c r="I860" s="37"/>
      <c r="J860" s="57"/>
      <c r="K860" s="169"/>
      <c r="L860" s="169"/>
      <c r="M860" s="170"/>
      <c r="N860" s="169"/>
      <c r="O860" s="169"/>
      <c r="P860" s="170"/>
      <c r="Q860" s="172" t="s">
        <v>112</v>
      </c>
      <c r="R860" s="169" t="s">
        <v>350</v>
      </c>
      <c r="S860" s="170" t="s">
        <v>1164</v>
      </c>
      <c r="T860" s="169"/>
      <c r="U860" s="169"/>
      <c r="V860" s="170"/>
    </row>
    <row r="861" spans="1:28" ht="15.75" customHeight="1">
      <c r="A861" s="5">
        <v>548</v>
      </c>
      <c r="B861" s="67" t="str">
        <f>B860</f>
        <v>TA</v>
      </c>
      <c r="C861" s="5" t="s">
        <v>154</v>
      </c>
      <c r="D861" s="8"/>
      <c r="E861" s="27" t="s">
        <v>496</v>
      </c>
      <c r="F861" s="27">
        <f t="shared" si="62"/>
        <v>4</v>
      </c>
      <c r="G861" s="134"/>
      <c r="H861" s="143"/>
      <c r="I861" s="37"/>
      <c r="J861" s="57"/>
      <c r="K861" s="169"/>
      <c r="L861" s="169"/>
      <c r="M861" s="170"/>
      <c r="N861" s="169"/>
      <c r="O861" s="169"/>
      <c r="P861" s="170"/>
      <c r="Q861" s="172" t="s">
        <v>112</v>
      </c>
      <c r="R861" s="169" t="s">
        <v>350</v>
      </c>
      <c r="S861" s="170" t="s">
        <v>1164</v>
      </c>
      <c r="T861" s="169"/>
      <c r="U861" s="169"/>
      <c r="V861" s="170"/>
    </row>
    <row r="862" spans="1:28" ht="15.75" customHeight="1">
      <c r="A862" s="5">
        <v>548</v>
      </c>
      <c r="B862" s="5" t="s">
        <v>353</v>
      </c>
      <c r="C862" s="8"/>
      <c r="D862" s="8"/>
      <c r="E862" s="27" t="s">
        <v>352</v>
      </c>
      <c r="F862" s="27">
        <f t="shared" si="62"/>
        <v>16</v>
      </c>
      <c r="G862" s="134"/>
      <c r="H862" s="143"/>
      <c r="I862" s="37"/>
      <c r="J862" s="57"/>
      <c r="K862" s="169"/>
      <c r="L862" s="169"/>
      <c r="M862" s="170"/>
      <c r="N862" s="169"/>
      <c r="O862" s="169"/>
      <c r="P862" s="170"/>
      <c r="Q862" s="172" t="s">
        <v>354</v>
      </c>
      <c r="R862" s="169" t="s">
        <v>355</v>
      </c>
      <c r="S862" s="170" t="s">
        <v>1164</v>
      </c>
      <c r="T862" s="169"/>
      <c r="U862" s="169"/>
      <c r="V862" s="170"/>
    </row>
    <row r="863" spans="1:28" ht="15.75" customHeight="1">
      <c r="A863" s="5">
        <v>548</v>
      </c>
      <c r="B863" s="5" t="s">
        <v>823</v>
      </c>
      <c r="C863" s="8"/>
      <c r="D863" s="8"/>
      <c r="E863" s="27" t="s">
        <v>824</v>
      </c>
      <c r="F863" s="27">
        <f t="shared" si="62"/>
        <v>19</v>
      </c>
      <c r="G863" s="134"/>
      <c r="H863" s="143"/>
      <c r="I863" s="37"/>
      <c r="J863" s="57"/>
      <c r="K863" s="169"/>
      <c r="L863" s="169"/>
      <c r="M863" s="170"/>
      <c r="N863" s="169"/>
      <c r="O863" s="169"/>
      <c r="P863" s="170"/>
      <c r="Q863" s="171"/>
      <c r="R863" s="169"/>
      <c r="S863" s="170"/>
      <c r="T863" s="169"/>
      <c r="U863" s="169"/>
      <c r="V863" s="170"/>
    </row>
    <row r="864" spans="1:28" ht="15.75" customHeight="1">
      <c r="A864" s="5">
        <v>548</v>
      </c>
      <c r="B864" s="5" t="s">
        <v>750</v>
      </c>
      <c r="C864" s="11"/>
      <c r="D864" s="8"/>
      <c r="E864" s="27" t="s">
        <v>751</v>
      </c>
      <c r="F864" s="27">
        <f t="shared" si="62"/>
        <v>12</v>
      </c>
      <c r="G864" s="134"/>
      <c r="H864" s="143"/>
      <c r="I864" s="37"/>
      <c r="J864" s="57"/>
      <c r="K864" s="169"/>
      <c r="L864" s="169"/>
      <c r="M864" s="170"/>
      <c r="N864" s="169"/>
      <c r="O864" s="169"/>
      <c r="P864" s="170"/>
      <c r="Q864" s="171"/>
      <c r="R864" s="169"/>
      <c r="S864" s="170"/>
      <c r="T864" s="169"/>
      <c r="U864" s="169"/>
      <c r="V864" s="170"/>
    </row>
    <row r="865" spans="1:28" ht="15.75" customHeight="1">
      <c r="A865" s="5">
        <v>548</v>
      </c>
      <c r="B865" s="5" t="s">
        <v>752</v>
      </c>
      <c r="C865" s="11"/>
      <c r="D865" s="8"/>
      <c r="E865" s="27" t="s">
        <v>753</v>
      </c>
      <c r="F865" s="27">
        <f t="shared" si="62"/>
        <v>18</v>
      </c>
      <c r="G865" s="134"/>
      <c r="H865" s="143"/>
      <c r="I865" s="37"/>
      <c r="J865" s="57"/>
      <c r="K865" s="169"/>
      <c r="L865" s="169"/>
      <c r="M865" s="170"/>
      <c r="N865" s="169"/>
      <c r="O865" s="169"/>
      <c r="P865" s="170"/>
      <c r="Q865" s="171"/>
      <c r="R865" s="169"/>
      <c r="S865" s="170"/>
      <c r="T865" s="169"/>
      <c r="U865" s="169"/>
      <c r="V865" s="170"/>
    </row>
    <row r="866" spans="1:28" ht="15.75" customHeight="1">
      <c r="A866" s="5">
        <v>548</v>
      </c>
      <c r="B866" s="5" t="s">
        <v>651</v>
      </c>
      <c r="C866" s="11"/>
      <c r="D866" s="8"/>
      <c r="E866" s="27" t="s">
        <v>754</v>
      </c>
      <c r="F866" s="27">
        <f t="shared" si="62"/>
        <v>15</v>
      </c>
      <c r="G866" s="134"/>
      <c r="H866" s="143"/>
      <c r="I866" s="37"/>
      <c r="J866" s="57"/>
      <c r="K866" s="169"/>
      <c r="L866" s="169"/>
      <c r="M866" s="170"/>
      <c r="N866" s="169"/>
      <c r="O866" s="169"/>
      <c r="P866" s="170"/>
      <c r="Q866" s="171"/>
      <c r="R866" s="169"/>
      <c r="S866" s="170"/>
      <c r="T866" s="169"/>
      <c r="U866" s="169"/>
      <c r="V866" s="170"/>
    </row>
    <row r="867" spans="1:28" ht="15.75" customHeight="1">
      <c r="A867" s="5">
        <v>548</v>
      </c>
      <c r="B867" s="5" t="s">
        <v>205</v>
      </c>
      <c r="C867" s="11"/>
      <c r="D867" s="8"/>
      <c r="E867" s="27" t="s">
        <v>755</v>
      </c>
      <c r="F867" s="27">
        <f t="shared" si="62"/>
        <v>20</v>
      </c>
      <c r="G867" s="134"/>
      <c r="H867" s="143"/>
      <c r="I867" s="37"/>
      <c r="J867" s="57"/>
      <c r="K867" s="169"/>
      <c r="L867" s="169"/>
      <c r="M867" s="170"/>
      <c r="N867" s="169"/>
      <c r="O867" s="169"/>
      <c r="P867" s="170"/>
      <c r="Q867" s="171"/>
      <c r="R867" s="169"/>
      <c r="S867" s="170"/>
      <c r="T867" s="169"/>
      <c r="U867" s="169"/>
      <c r="V867" s="170"/>
    </row>
    <row r="868" spans="1:28" ht="15.75" customHeight="1">
      <c r="A868" s="5">
        <v>548</v>
      </c>
      <c r="B868" s="5" t="s">
        <v>342</v>
      </c>
      <c r="C868" s="8"/>
      <c r="D868" s="8"/>
      <c r="E868" s="27" t="s">
        <v>356</v>
      </c>
      <c r="F868" s="27">
        <f t="shared" si="62"/>
        <v>12</v>
      </c>
      <c r="G868" s="134"/>
      <c r="H868" s="143"/>
      <c r="I868" s="37"/>
      <c r="J868" s="57"/>
      <c r="K868" s="169"/>
      <c r="L868" s="169"/>
      <c r="M868" s="170"/>
      <c r="N868" s="169" t="s">
        <v>357</v>
      </c>
      <c r="O868" s="169" t="s">
        <v>4</v>
      </c>
      <c r="P868" s="170" t="s">
        <v>1164</v>
      </c>
      <c r="Q868" s="171"/>
      <c r="R868" s="169"/>
      <c r="S868" s="170"/>
      <c r="T868" s="169"/>
      <c r="U868" s="169"/>
      <c r="V868" s="170"/>
    </row>
    <row r="869" spans="1:28" s="14" customFormat="1" ht="15.75" customHeight="1">
      <c r="A869" s="63">
        <v>551</v>
      </c>
      <c r="B869" s="5"/>
      <c r="C869" s="8"/>
      <c r="D869" s="8"/>
      <c r="E869" s="27" t="s">
        <v>1197</v>
      </c>
      <c r="F869" s="27">
        <f t="shared" si="62"/>
        <v>20</v>
      </c>
      <c r="G869" s="134" t="s">
        <v>1195</v>
      </c>
      <c r="H869" s="143" t="s">
        <v>839</v>
      </c>
      <c r="I869" s="37"/>
      <c r="J869" s="57"/>
      <c r="K869" s="169"/>
      <c r="L869" s="169"/>
      <c r="M869" s="170"/>
      <c r="N869" s="169"/>
      <c r="O869" s="169"/>
      <c r="P869" s="170"/>
      <c r="Q869" s="171"/>
      <c r="R869" s="169"/>
      <c r="S869" s="170"/>
      <c r="T869" s="169"/>
      <c r="U869" s="169"/>
      <c r="V869" s="170"/>
      <c r="W869" s="117"/>
      <c r="X869" s="117"/>
      <c r="Y869" s="117"/>
      <c r="Z869" s="117"/>
      <c r="AA869" s="117"/>
      <c r="AB869" s="117"/>
    </row>
    <row r="870" spans="1:28" s="14" customFormat="1" ht="15.75" customHeight="1">
      <c r="A870" s="5">
        <v>551</v>
      </c>
      <c r="B870" s="5" t="s">
        <v>108</v>
      </c>
      <c r="C870" s="8"/>
      <c r="D870" s="8"/>
      <c r="E870" s="27" t="s">
        <v>319</v>
      </c>
      <c r="F870" s="27">
        <f t="shared" si="62"/>
        <v>17</v>
      </c>
      <c r="G870" s="134" t="s">
        <v>1195</v>
      </c>
      <c r="H870" s="143" t="s">
        <v>839</v>
      </c>
      <c r="I870" s="37" t="s">
        <v>1196</v>
      </c>
      <c r="J870" s="57"/>
      <c r="K870" s="169"/>
      <c r="L870" s="169"/>
      <c r="M870" s="170"/>
      <c r="N870" s="169"/>
      <c r="O870" s="169"/>
      <c r="P870" s="170"/>
      <c r="Q870" s="172" t="s">
        <v>320</v>
      </c>
      <c r="R870" s="185" t="s">
        <v>1846</v>
      </c>
      <c r="S870" s="170" t="s">
        <v>1164</v>
      </c>
      <c r="T870" s="169"/>
      <c r="U870" s="169"/>
      <c r="V870" s="170"/>
      <c r="W870" s="117"/>
      <c r="X870" s="117"/>
      <c r="Y870" s="117"/>
      <c r="Z870" s="117"/>
      <c r="AA870" s="117"/>
      <c r="AB870" s="117"/>
    </row>
    <row r="871" spans="1:28" s="14" customFormat="1" ht="15.75" customHeight="1">
      <c r="A871" s="5">
        <v>551</v>
      </c>
      <c r="B871" s="5" t="s">
        <v>173</v>
      </c>
      <c r="C871" s="118"/>
      <c r="D871" s="75"/>
      <c r="E871" s="27" t="s">
        <v>391</v>
      </c>
      <c r="F871" s="27">
        <f t="shared" si="62"/>
        <v>29</v>
      </c>
      <c r="G871" s="134" t="s">
        <v>1556</v>
      </c>
      <c r="H871" s="143" t="s">
        <v>1557</v>
      </c>
      <c r="I871" s="37" t="s">
        <v>1558</v>
      </c>
      <c r="J871" s="57"/>
      <c r="K871" s="169"/>
      <c r="L871" s="169"/>
      <c r="M871" s="170"/>
      <c r="N871" s="169"/>
      <c r="O871" s="169"/>
      <c r="P871" s="170"/>
      <c r="Q871" s="172"/>
      <c r="R871" s="185"/>
      <c r="S871" s="170"/>
      <c r="T871" s="169"/>
      <c r="U871" s="169"/>
      <c r="V871" s="170"/>
      <c r="W871" s="117"/>
      <c r="X871" s="117"/>
      <c r="Y871" s="117"/>
      <c r="Z871" s="117"/>
      <c r="AA871" s="117"/>
      <c r="AB871" s="117"/>
    </row>
    <row r="872" spans="1:28" ht="15.75" customHeight="1">
      <c r="A872" s="63">
        <v>552</v>
      </c>
      <c r="B872" s="5"/>
      <c r="C872" s="37"/>
      <c r="D872" s="37"/>
      <c r="E872" s="27" t="s">
        <v>1194</v>
      </c>
      <c r="F872" s="27">
        <f t="shared" si="62"/>
        <v>25</v>
      </c>
      <c r="G872" s="139"/>
      <c r="H872" s="143"/>
      <c r="I872" s="37"/>
      <c r="J872" s="37"/>
      <c r="K872" s="169"/>
      <c r="L872" s="169"/>
      <c r="M872" s="169"/>
      <c r="N872" s="169"/>
      <c r="O872" s="169"/>
      <c r="P872" s="169"/>
      <c r="Q872" s="171"/>
      <c r="R872" s="169"/>
      <c r="S872" s="169"/>
      <c r="T872" s="169"/>
      <c r="U872" s="169"/>
      <c r="V872" s="169"/>
    </row>
    <row r="873" spans="1:28" s="14" customFormat="1" ht="15.75" customHeight="1">
      <c r="A873" s="5">
        <v>552</v>
      </c>
      <c r="B873" s="5" t="s">
        <v>759</v>
      </c>
      <c r="C873" s="11"/>
      <c r="D873" s="8"/>
      <c r="E873" s="27" t="s">
        <v>760</v>
      </c>
      <c r="F873" s="27">
        <f t="shared" si="62"/>
        <v>22</v>
      </c>
      <c r="G873" s="139" t="s">
        <v>1195</v>
      </c>
      <c r="H873" s="143" t="s">
        <v>1199</v>
      </c>
      <c r="I873" s="37"/>
      <c r="J873" s="37"/>
      <c r="K873" s="169"/>
      <c r="L873" s="169"/>
      <c r="M873" s="169"/>
      <c r="N873" s="169"/>
      <c r="O873" s="169"/>
      <c r="P873" s="169"/>
      <c r="Q873" s="171"/>
      <c r="R873" s="169"/>
      <c r="S873" s="169"/>
      <c r="T873" s="169"/>
      <c r="U873" s="169"/>
      <c r="V873" s="169"/>
      <c r="W873" s="117"/>
      <c r="X873" s="117"/>
      <c r="Y873" s="117"/>
      <c r="Z873" s="117"/>
      <c r="AA873" s="117"/>
      <c r="AB873" s="117"/>
    </row>
    <row r="874" spans="1:28" ht="15.75" customHeight="1">
      <c r="A874" s="63">
        <v>620</v>
      </c>
      <c r="B874" s="5"/>
      <c r="C874" s="37"/>
      <c r="D874" s="37"/>
      <c r="E874" s="71" t="s">
        <v>1193</v>
      </c>
      <c r="F874" s="27">
        <f t="shared" si="62"/>
        <v>10</v>
      </c>
      <c r="G874" s="134"/>
      <c r="H874" s="138"/>
      <c r="I874" s="37"/>
      <c r="J874" s="37"/>
      <c r="K874" s="169"/>
      <c r="L874" s="169"/>
      <c r="M874" s="169"/>
      <c r="N874" s="169"/>
      <c r="O874" s="169"/>
      <c r="P874" s="169"/>
      <c r="Q874" s="171"/>
      <c r="R874" s="169"/>
      <c r="S874" s="169"/>
      <c r="T874" s="169"/>
      <c r="U874" s="169"/>
      <c r="V874" s="169"/>
    </row>
    <row r="875" spans="1:28" s="14" customFormat="1" ht="15.75" customHeight="1">
      <c r="A875" s="5">
        <v>620</v>
      </c>
      <c r="B875" s="5" t="s">
        <v>1218</v>
      </c>
      <c r="C875" s="37"/>
      <c r="D875" s="37"/>
      <c r="E875" s="27" t="s">
        <v>1337</v>
      </c>
      <c r="F875" s="27">
        <v>1</v>
      </c>
      <c r="G875" s="134" t="s">
        <v>1298</v>
      </c>
      <c r="H875" s="138" t="s">
        <v>839</v>
      </c>
      <c r="I875" s="37" t="s">
        <v>1338</v>
      </c>
      <c r="J875" s="37"/>
      <c r="K875" s="169"/>
      <c r="L875" s="169"/>
      <c r="M875" s="169"/>
      <c r="N875" s="169"/>
      <c r="O875" s="169"/>
      <c r="P875" s="169"/>
      <c r="Q875" s="171"/>
      <c r="R875" s="169"/>
      <c r="S875" s="169"/>
      <c r="T875" s="169"/>
      <c r="U875" s="169"/>
      <c r="V875" s="169"/>
      <c r="W875" s="117"/>
      <c r="X875" s="117"/>
      <c r="Y875" s="117"/>
      <c r="Z875" s="117"/>
      <c r="AA875" s="117"/>
      <c r="AB875" s="117"/>
    </row>
    <row r="876" spans="1:28" s="14" customFormat="1" ht="15.75" customHeight="1">
      <c r="A876" s="5">
        <v>620</v>
      </c>
      <c r="B876" s="67" t="s">
        <v>1218</v>
      </c>
      <c r="C876" s="5" t="s">
        <v>173</v>
      </c>
      <c r="D876" s="8"/>
      <c r="E876" s="27" t="s">
        <v>379</v>
      </c>
      <c r="F876" s="27">
        <f t="shared" si="62"/>
        <v>34</v>
      </c>
      <c r="G876" s="134" t="s">
        <v>1298</v>
      </c>
      <c r="H876" s="138" t="s">
        <v>839</v>
      </c>
      <c r="I876" s="37"/>
      <c r="J876" s="37"/>
      <c r="K876" s="169"/>
      <c r="L876" s="169"/>
      <c r="M876" s="169"/>
      <c r="N876" s="169"/>
      <c r="O876" s="169"/>
      <c r="P876" s="169"/>
      <c r="Q876" s="171"/>
      <c r="R876" s="169"/>
      <c r="S876" s="169"/>
      <c r="T876" s="169"/>
      <c r="U876" s="169"/>
      <c r="V876" s="169"/>
      <c r="W876" s="117"/>
      <c r="X876" s="117"/>
      <c r="Y876" s="117"/>
      <c r="Z876" s="117"/>
      <c r="AA876" s="117"/>
      <c r="AB876" s="117"/>
    </row>
    <row r="877" spans="1:28" s="14" customFormat="1" ht="15.75" customHeight="1">
      <c r="A877" s="5">
        <v>620</v>
      </c>
      <c r="B877" s="67" t="s">
        <v>1218</v>
      </c>
      <c r="C877" s="67" t="s">
        <v>173</v>
      </c>
      <c r="D877" s="8" t="s">
        <v>173</v>
      </c>
      <c r="E877" s="27" t="s">
        <v>900</v>
      </c>
      <c r="F877" s="27">
        <f t="shared" si="62"/>
        <v>29</v>
      </c>
      <c r="G877" s="134" t="s">
        <v>1298</v>
      </c>
      <c r="H877" s="138" t="s">
        <v>839</v>
      </c>
      <c r="I877" s="37"/>
      <c r="J877" s="37"/>
      <c r="K877" s="169"/>
      <c r="L877" s="169"/>
      <c r="M877" s="169"/>
      <c r="N877" s="169"/>
      <c r="O877" s="169"/>
      <c r="P877" s="169"/>
      <c r="Q877" s="171"/>
      <c r="R877" s="169"/>
      <c r="S877" s="169"/>
      <c r="T877" s="169"/>
      <c r="U877" s="169"/>
      <c r="V877" s="169"/>
      <c r="W877" s="117"/>
      <c r="X877" s="117"/>
      <c r="Y877" s="117"/>
      <c r="Z877" s="117"/>
      <c r="AA877" s="117"/>
      <c r="AB877" s="117"/>
    </row>
    <row r="878" spans="1:28">
      <c r="R878" s="215"/>
    </row>
  </sheetData>
  <autoFilter ref="A1:X877"/>
  <customSheetViews>
    <customSheetView guid="{4DCE2E05-DC97-4581-876D-271D9F6F2016}" scale="75" fitToPage="1" showAutoFilter="1">
      <pane ySplit="1" topLeftCell="A2" activePane="bottomLeft" state="frozen"/>
      <selection pane="bottomLeft" activeCell="A5" sqref="A5:XFD5"/>
      <pageMargins left="0.25" right="0.25" top="0.75" bottom="0.75" header="0.3" footer="0.3"/>
      <pageSetup paperSize="8" scale="14" fitToHeight="0" orientation="portrait" r:id="rId1"/>
      <autoFilter ref="A1:X834"/>
    </customSheetView>
  </customSheetViews>
  <conditionalFormatting sqref="F3:F28 F796:F870 F872:F877 F512:F645 F380:F421 F690:F794 F648:F688 F290:F378 F255:F287 F30:F131 F425:F479 F481:F504 F133:F253">
    <cfRule type="cellIs" dxfId="12" priority="15" operator="greaterThan">
      <formula>50</formula>
    </cfRule>
  </conditionalFormatting>
  <conditionalFormatting sqref="F132">
    <cfRule type="cellIs" dxfId="11" priority="14" operator="greaterThan">
      <formula>50</formula>
    </cfRule>
  </conditionalFormatting>
  <conditionalFormatting sqref="F379">
    <cfRule type="cellIs" dxfId="10" priority="13" operator="greaterThan">
      <formula>50</formula>
    </cfRule>
  </conditionalFormatting>
  <conditionalFormatting sqref="F795">
    <cfRule type="cellIs" dxfId="9" priority="12" operator="greaterThan">
      <formula>50</formula>
    </cfRule>
  </conditionalFormatting>
  <conditionalFormatting sqref="F871">
    <cfRule type="cellIs" dxfId="8" priority="10" operator="greaterThan">
      <formula>50</formula>
    </cfRule>
  </conditionalFormatting>
  <conditionalFormatting sqref="F646:F647">
    <cfRule type="cellIs" dxfId="7" priority="9" operator="greaterThan">
      <formula>50</formula>
    </cfRule>
  </conditionalFormatting>
  <conditionalFormatting sqref="F288:F289">
    <cfRule type="cellIs" dxfId="6" priority="8" operator="greaterThan">
      <formula>50</formula>
    </cfRule>
  </conditionalFormatting>
  <conditionalFormatting sqref="F422:F424">
    <cfRule type="cellIs" dxfId="5" priority="7" operator="greaterThan">
      <formula>50</formula>
    </cfRule>
  </conditionalFormatting>
  <conditionalFormatting sqref="F505:F506 F509:F511">
    <cfRule type="cellIs" dxfId="4" priority="6" operator="greaterThan">
      <formula>50</formula>
    </cfRule>
  </conditionalFormatting>
  <conditionalFormatting sqref="F507:F516">
    <cfRule type="cellIs" dxfId="3" priority="5" operator="greaterThan">
      <formula>50</formula>
    </cfRule>
  </conditionalFormatting>
  <conditionalFormatting sqref="F689">
    <cfRule type="cellIs" dxfId="2" priority="3" operator="greaterThan">
      <formula>50</formula>
    </cfRule>
  </conditionalFormatting>
  <conditionalFormatting sqref="F29">
    <cfRule type="cellIs" dxfId="1" priority="2" operator="greaterThan">
      <formula>50</formula>
    </cfRule>
  </conditionalFormatting>
  <conditionalFormatting sqref="F480">
    <cfRule type="cellIs" dxfId="0" priority="1" operator="greaterThan">
      <formula>50</formula>
    </cfRule>
  </conditionalFormatting>
  <dataValidations count="2">
    <dataValidation type="list" allowBlank="1" showInputMessage="1" showErrorMessage="1" errorTitle="FALSCHE Maßeinheit!" error="Das ist keinegültige SIB Einheit, bitte wähle eine aus dem DropDown-Menü aus!" promptTitle="Wahl der Maßeinheit" prompt="Bitte wähle eine gültige Einheit aus dem DropDown-Menü aus!" sqref="V291:V297 P209:P221 P433:P434 S365:S373 P668:P700 V299:V327 P702:P871 P204:P207 P224:P259 S702:S871 S334:S338 S341:S363 S299:S329 V332 V334:V338 S291:S297 V253:V260 V262:V289 V144:V221 S224:S250 S204:S221 V224:V250 S253:S260 S262:S289 P262:P328 P334:P431 Y499 S375:S700 P436:P666 V340:V871 S2:S201 V2:V142 P2:P201 M2:M871">
      <formula1>Units</formula1>
    </dataValidation>
    <dataValidation type="list" allowBlank="1" showInputMessage="1" showErrorMessage="1" sqref="P1 S1 V1">
      <formula1>$D$75:$D$85</formula1>
    </dataValidation>
  </dataValidations>
  <pageMargins left="0.25" right="0.25" top="0.75" bottom="0.75" header="0.3" footer="0.3"/>
  <pageSetup paperSize="8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Q35"/>
  <sheetViews>
    <sheetView workbookViewId="0">
      <selection activeCell="L29" sqref="L29"/>
    </sheetView>
  </sheetViews>
  <sheetFormatPr baseColWidth="10" defaultRowHeight="15"/>
  <cols>
    <col min="7" max="7" width="10.28515625" customWidth="1"/>
    <col min="8" max="8" width="2.42578125" customWidth="1"/>
    <col min="9" max="9" width="13.5703125" bestFit="1" customWidth="1"/>
    <col min="11" max="11" width="11.42578125" style="14"/>
    <col min="12" max="12" width="85.7109375" bestFit="1" customWidth="1"/>
    <col min="14" max="14" width="11.5703125" customWidth="1"/>
    <col min="15" max="15" width="12.42578125" customWidth="1"/>
    <col min="16" max="16" width="83.7109375" bestFit="1" customWidth="1"/>
  </cols>
  <sheetData>
    <row r="1" spans="1:17" ht="15.75">
      <c r="A1" s="246"/>
      <c r="B1" s="19"/>
      <c r="C1" s="19"/>
      <c r="D1" s="19"/>
      <c r="E1" s="19"/>
      <c r="F1" s="19"/>
      <c r="G1" s="19"/>
      <c r="I1" s="214" t="s">
        <v>1620</v>
      </c>
      <c r="J1" s="120" t="s">
        <v>1621</v>
      </c>
      <c r="K1" s="120" t="s">
        <v>1625</v>
      </c>
      <c r="L1" s="121"/>
      <c r="N1" s="234" t="s">
        <v>1649</v>
      </c>
      <c r="O1" s="235"/>
      <c r="P1" s="236"/>
      <c r="Q1" s="14"/>
    </row>
    <row r="2" spans="1:17">
      <c r="A2" s="237"/>
      <c r="B2" s="237"/>
      <c r="C2" s="238"/>
      <c r="D2" s="238"/>
      <c r="E2" s="239"/>
      <c r="F2" s="239"/>
      <c r="G2" s="238"/>
      <c r="H2" s="60"/>
      <c r="I2" s="122"/>
      <c r="J2" s="123" t="s">
        <v>1622</v>
      </c>
      <c r="K2" s="123" t="s">
        <v>1626</v>
      </c>
      <c r="L2" s="124" t="s">
        <v>1623</v>
      </c>
      <c r="N2" s="228"/>
      <c r="O2" s="229" t="s">
        <v>1650</v>
      </c>
      <c r="P2" s="230" t="s">
        <v>1696</v>
      </c>
      <c r="Q2" s="14"/>
    </row>
    <row r="3" spans="1:17">
      <c r="A3" s="237"/>
      <c r="B3" s="237"/>
      <c r="C3" s="237"/>
      <c r="D3" s="237"/>
      <c r="E3" s="237"/>
      <c r="F3" s="239"/>
      <c r="G3" s="238"/>
      <c r="H3" s="60"/>
      <c r="I3" s="122"/>
      <c r="J3" s="123" t="s">
        <v>1624</v>
      </c>
      <c r="K3" s="123" t="s">
        <v>1626</v>
      </c>
      <c r="L3" s="124" t="s">
        <v>1631</v>
      </c>
      <c r="N3" s="228"/>
      <c r="O3" s="229" t="s">
        <v>1651</v>
      </c>
      <c r="P3" s="230" t="s">
        <v>1652</v>
      </c>
      <c r="Q3" s="14"/>
    </row>
    <row r="4" spans="1:17">
      <c r="A4" s="245"/>
      <c r="B4" s="240"/>
      <c r="C4" s="240"/>
      <c r="D4" s="241"/>
      <c r="E4" s="237"/>
      <c r="F4" s="239"/>
      <c r="G4" s="238"/>
      <c r="H4" s="60"/>
      <c r="I4" s="122"/>
      <c r="J4" s="123"/>
      <c r="K4" s="123"/>
      <c r="L4" s="124"/>
      <c r="N4" s="228"/>
      <c r="O4" s="229" t="s">
        <v>1748</v>
      </c>
      <c r="P4" s="230" t="s">
        <v>1746</v>
      </c>
      <c r="Q4" s="14"/>
    </row>
    <row r="5" spans="1:17">
      <c r="A5" s="245"/>
      <c r="B5" s="240"/>
      <c r="C5" s="242"/>
      <c r="D5" s="240"/>
      <c r="E5" s="243"/>
      <c r="F5" s="239"/>
      <c r="G5" s="238"/>
      <c r="H5" s="60"/>
      <c r="I5" s="122"/>
      <c r="J5" s="123"/>
      <c r="K5" s="123"/>
      <c r="L5" s="124" t="s">
        <v>1659</v>
      </c>
      <c r="N5" s="228"/>
      <c r="O5" s="229" t="s">
        <v>1677</v>
      </c>
      <c r="P5" s="230" t="s">
        <v>1804</v>
      </c>
      <c r="Q5" s="14"/>
    </row>
    <row r="6" spans="1:17" s="14" customFormat="1">
      <c r="A6" s="245"/>
      <c r="B6" s="240"/>
      <c r="C6" s="240"/>
      <c r="D6" s="240"/>
      <c r="E6" s="244"/>
      <c r="F6" s="239"/>
      <c r="G6" s="238"/>
      <c r="H6" s="60"/>
      <c r="I6" s="122"/>
      <c r="J6" s="123"/>
      <c r="K6" s="123"/>
      <c r="L6" s="124"/>
      <c r="N6" s="228"/>
      <c r="O6" s="229" t="s">
        <v>1747</v>
      </c>
      <c r="P6" s="230" t="s">
        <v>1812</v>
      </c>
    </row>
    <row r="7" spans="1:17" s="14" customFormat="1">
      <c r="A7" s="245"/>
      <c r="B7" s="245"/>
      <c r="C7" s="245"/>
      <c r="D7" s="245"/>
      <c r="E7" s="237"/>
      <c r="F7" s="239"/>
      <c r="G7" s="238"/>
      <c r="H7" s="60"/>
      <c r="I7" s="122"/>
      <c r="J7" s="123"/>
      <c r="K7" s="123"/>
      <c r="L7" s="124"/>
      <c r="N7" s="228"/>
      <c r="O7" s="229" t="s">
        <v>1801</v>
      </c>
      <c r="P7" s="230" t="s">
        <v>1813</v>
      </c>
    </row>
    <row r="8" spans="1:17">
      <c r="A8" s="247"/>
      <c r="B8" s="238"/>
      <c r="C8" s="238"/>
      <c r="D8" s="248"/>
      <c r="E8" s="239"/>
      <c r="F8" s="239"/>
      <c r="G8" s="249"/>
      <c r="H8" s="61"/>
      <c r="I8" s="122"/>
      <c r="J8" s="123"/>
      <c r="K8" s="123"/>
      <c r="L8" s="124" t="s">
        <v>1627</v>
      </c>
      <c r="N8" s="228"/>
      <c r="O8" s="229" t="s">
        <v>1805</v>
      </c>
      <c r="P8" s="230" t="s">
        <v>1742</v>
      </c>
      <c r="Q8" s="14"/>
    </row>
    <row r="9" spans="1:17" ht="30">
      <c r="A9" s="42"/>
      <c r="B9" s="19"/>
      <c r="C9" s="19"/>
      <c r="D9" s="19"/>
      <c r="E9" s="250"/>
      <c r="F9" s="250"/>
      <c r="G9" s="206"/>
      <c r="H9" s="61"/>
      <c r="I9" s="122"/>
      <c r="J9" s="123"/>
      <c r="K9" s="129" t="s">
        <v>1628</v>
      </c>
      <c r="L9" s="128" t="s">
        <v>1648</v>
      </c>
      <c r="N9" s="228"/>
      <c r="O9" s="229" t="s">
        <v>1814</v>
      </c>
      <c r="P9" s="230" t="s">
        <v>1743</v>
      </c>
      <c r="Q9" s="14"/>
    </row>
    <row r="10" spans="1:17" ht="15.75" thickBot="1">
      <c r="A10" s="57"/>
      <c r="B10" s="57"/>
      <c r="C10" s="57"/>
      <c r="D10" s="57"/>
      <c r="E10" s="57"/>
      <c r="F10" s="57"/>
      <c r="G10" s="57"/>
      <c r="I10" s="122"/>
      <c r="J10" s="123"/>
      <c r="K10" s="123"/>
      <c r="L10" s="124"/>
      <c r="N10" s="231"/>
      <c r="O10" s="232" t="s">
        <v>1815</v>
      </c>
      <c r="P10" s="233" t="s">
        <v>1802</v>
      </c>
      <c r="Q10" s="14"/>
    </row>
    <row r="11" spans="1:17">
      <c r="A11" s="57"/>
      <c r="B11" s="57"/>
      <c r="C11" s="57"/>
      <c r="D11" s="57"/>
      <c r="E11" s="57"/>
      <c r="F11" s="57"/>
      <c r="G11" s="57"/>
      <c r="I11" s="122"/>
      <c r="J11" s="123"/>
      <c r="K11" s="123"/>
      <c r="L11" s="124"/>
    </row>
    <row r="12" spans="1:17" ht="16.5" thickBot="1">
      <c r="A12" s="204"/>
      <c r="B12" s="57"/>
      <c r="C12" s="57"/>
      <c r="D12" s="57"/>
      <c r="E12" s="57"/>
      <c r="F12" s="57"/>
      <c r="G12" s="57"/>
      <c r="I12" s="125"/>
      <c r="J12" s="126" t="s">
        <v>1629</v>
      </c>
      <c r="K12" s="126" t="s">
        <v>1658</v>
      </c>
      <c r="L12" s="127" t="s">
        <v>1630</v>
      </c>
    </row>
    <row r="13" spans="1:17" ht="15.75" thickBot="1">
      <c r="A13" s="57"/>
      <c r="B13" s="57"/>
      <c r="C13" s="57"/>
      <c r="D13" s="57"/>
      <c r="E13" s="57"/>
      <c r="F13" s="57"/>
      <c r="G13" s="57"/>
      <c r="I13" s="19"/>
      <c r="J13" s="205"/>
      <c r="K13" s="205"/>
      <c r="L13" s="19"/>
      <c r="M13" s="19"/>
    </row>
    <row r="14" spans="1:17" ht="15.75">
      <c r="A14" s="93" t="s">
        <v>1342</v>
      </c>
      <c r="B14" s="81"/>
      <c r="C14" s="81"/>
      <c r="D14" s="81"/>
      <c r="E14" s="81"/>
      <c r="F14" s="81"/>
      <c r="G14" s="82"/>
      <c r="I14" s="213" t="s">
        <v>1824</v>
      </c>
      <c r="J14" s="207"/>
      <c r="K14" s="207" t="s">
        <v>1744</v>
      </c>
      <c r="L14" s="208" t="s">
        <v>1745</v>
      </c>
      <c r="M14" s="19"/>
    </row>
    <row r="15" spans="1:17">
      <c r="A15" s="83" t="s">
        <v>862</v>
      </c>
      <c r="B15" s="80"/>
      <c r="C15" s="84"/>
      <c r="D15" s="84"/>
      <c r="E15" s="85"/>
      <c r="F15" s="85"/>
      <c r="G15" s="86"/>
      <c r="I15" s="209"/>
      <c r="J15" s="205"/>
      <c r="K15" s="205" t="s">
        <v>1779</v>
      </c>
      <c r="L15" s="210" t="s">
        <v>1780</v>
      </c>
      <c r="M15" s="19"/>
    </row>
    <row r="16" spans="1:17">
      <c r="A16" s="83" t="s">
        <v>194</v>
      </c>
      <c r="B16" s="80" t="s">
        <v>863</v>
      </c>
      <c r="C16" s="80" t="s">
        <v>864</v>
      </c>
      <c r="D16" s="80" t="s">
        <v>865</v>
      </c>
      <c r="E16" s="80" t="s">
        <v>1339</v>
      </c>
      <c r="F16" s="85"/>
      <c r="G16" s="86"/>
      <c r="I16" s="209"/>
      <c r="J16" s="205"/>
      <c r="K16" s="205" t="s">
        <v>1816</v>
      </c>
      <c r="L16" s="210" t="s">
        <v>1822</v>
      </c>
      <c r="M16" s="19"/>
    </row>
    <row r="17" spans="1:13">
      <c r="A17" s="87"/>
      <c r="B17" s="153">
        <f>SUBTOTAL(3,'Anlagenklassifizierung-struktur'!B15:B890)</f>
        <v>798</v>
      </c>
      <c r="C17" s="153">
        <f>SUBTOTAL(3,'Anlagenklassifizierung-struktur'!C15:C890)</f>
        <v>598</v>
      </c>
      <c r="D17" s="147">
        <f>SUBTOTAL(3,'Anlagenklassifizierung-struktur'!D15:D890)</f>
        <v>220</v>
      </c>
      <c r="E17" s="80">
        <f>B17+C17+D17</f>
        <v>1616</v>
      </c>
      <c r="F17" s="85"/>
      <c r="G17" s="86"/>
      <c r="I17" s="209"/>
      <c r="J17" s="19">
        <v>200420</v>
      </c>
      <c r="K17" s="206">
        <v>43941</v>
      </c>
      <c r="L17" s="210" t="s">
        <v>1817</v>
      </c>
      <c r="M17" s="19"/>
    </row>
    <row r="18" spans="1:13" s="14" customFormat="1">
      <c r="A18" s="87">
        <f>SUM(IF(FREQUENCY('Anlagenklassifizierung-struktur'!A15:A890,'Anlagenklassifizierung-struktur'!A15:A890)&gt;0,1))</f>
        <v>66</v>
      </c>
      <c r="B18" s="155">
        <f>SUMPRODUCT(('Anlagenklassifizierung-struktur'!B15:B886&lt;&gt;"")/COUNTIF('Anlagenklassifizierung-struktur'!B15:B886,'Anlagenklassifizierung-struktur'!B15:B886&amp;""))</f>
        <v>164.00000000000017</v>
      </c>
      <c r="C18" s="156">
        <f>C17-D17</f>
        <v>378</v>
      </c>
      <c r="D18" s="153"/>
      <c r="E18" s="157"/>
      <c r="F18" s="85"/>
      <c r="G18" s="86"/>
      <c r="I18" s="209"/>
      <c r="J18" s="19">
        <v>2004201</v>
      </c>
      <c r="K18" s="206">
        <v>43949</v>
      </c>
      <c r="L18" s="210" t="s">
        <v>1823</v>
      </c>
      <c r="M18" s="19"/>
    </row>
    <row r="19" spans="1:13" s="14" customFormat="1">
      <c r="A19" s="87"/>
      <c r="B19" s="153">
        <f>COUNTA('Anlagenklassifizierung-struktur'!B15:B1025)</f>
        <v>798</v>
      </c>
      <c r="C19" s="153">
        <f>COUNTA('Anlagenklassifizierung-struktur'!C15:C1025)</f>
        <v>598</v>
      </c>
      <c r="D19" s="153">
        <f>COUNTA('Anlagenklassifizierung-struktur'!D15:D1025)</f>
        <v>220</v>
      </c>
      <c r="E19" s="158">
        <f>B19+C19+D19</f>
        <v>1616</v>
      </c>
      <c r="F19" s="85"/>
      <c r="G19" s="86"/>
      <c r="I19" s="209"/>
      <c r="J19" s="19">
        <v>200519</v>
      </c>
      <c r="K19" s="206">
        <v>43971</v>
      </c>
      <c r="L19" s="210" t="s">
        <v>1927</v>
      </c>
      <c r="M19" s="19"/>
    </row>
    <row r="20" spans="1:13" s="14" customFormat="1">
      <c r="A20" s="87"/>
      <c r="B20" s="88">
        <f>B19-C20</f>
        <v>420</v>
      </c>
      <c r="C20" s="88">
        <f>C19-D19</f>
        <v>378</v>
      </c>
      <c r="D20" s="88">
        <f>D19</f>
        <v>220</v>
      </c>
      <c r="E20" s="80">
        <f>B20+C20+D20</f>
        <v>1018</v>
      </c>
      <c r="F20" s="85"/>
      <c r="G20" s="86"/>
      <c r="I20" s="211"/>
      <c r="J20" s="19">
        <v>201015</v>
      </c>
      <c r="K20" s="216">
        <v>44119</v>
      </c>
      <c r="L20" s="212" t="s">
        <v>1874</v>
      </c>
    </row>
    <row r="21" spans="1:13" s="14" customFormat="1" ht="15.75" thickBot="1">
      <c r="A21" s="89" t="s">
        <v>1200</v>
      </c>
      <c r="B21" s="90"/>
      <c r="C21" s="90"/>
      <c r="D21" s="154" t="s">
        <v>1697</v>
      </c>
      <c r="E21" s="91"/>
      <c r="F21" s="91"/>
      <c r="G21" s="92">
        <v>43949</v>
      </c>
      <c r="I21" s="211"/>
      <c r="J21" s="227">
        <v>210331</v>
      </c>
      <c r="K21" s="216">
        <v>44286</v>
      </c>
      <c r="L21" s="212" t="s">
        <v>1900</v>
      </c>
    </row>
    <row r="22" spans="1:13" s="14" customFormat="1">
      <c r="I22" s="211"/>
      <c r="J22" s="19">
        <v>240403</v>
      </c>
      <c r="K22" s="216">
        <v>45385</v>
      </c>
      <c r="L22" s="210" t="s">
        <v>1928</v>
      </c>
    </row>
    <row r="23" spans="1:13" s="14" customFormat="1">
      <c r="I23" s="211"/>
      <c r="J23" s="227"/>
      <c r="K23" s="227"/>
      <c r="L23" s="212"/>
    </row>
    <row r="24" spans="1:13">
      <c r="I24" s="211"/>
      <c r="J24" s="227"/>
      <c r="K24" s="227"/>
      <c r="L24" s="212"/>
    </row>
    <row r="25" spans="1:13">
      <c r="E25" t="s">
        <v>1551</v>
      </c>
      <c r="F25" s="14" t="s">
        <v>1310</v>
      </c>
      <c r="I25" s="211"/>
      <c r="J25" s="227"/>
      <c r="K25" s="227"/>
      <c r="L25" s="212"/>
    </row>
    <row r="26" spans="1:13">
      <c r="F26" s="14" t="s">
        <v>1311</v>
      </c>
      <c r="I26" s="211"/>
      <c r="J26" s="227"/>
      <c r="K26" s="227"/>
      <c r="L26" s="212"/>
    </row>
    <row r="27" spans="1:13">
      <c r="F27" s="14" t="s">
        <v>1312</v>
      </c>
      <c r="I27" s="211"/>
      <c r="J27" s="227"/>
      <c r="K27" s="227"/>
      <c r="L27" s="212"/>
    </row>
    <row r="28" spans="1:13">
      <c r="I28" s="211"/>
      <c r="J28" s="227"/>
      <c r="K28" s="227"/>
      <c r="L28" s="212"/>
    </row>
    <row r="29" spans="1:13">
      <c r="A29" t="s">
        <v>1698</v>
      </c>
      <c r="I29" s="211"/>
      <c r="J29" s="227"/>
      <c r="K29" s="227"/>
      <c r="L29" s="212"/>
    </row>
    <row r="30" spans="1:13">
      <c r="I30" s="211"/>
      <c r="J30" s="227"/>
      <c r="K30" s="227"/>
      <c r="L30" s="212"/>
    </row>
    <row r="31" spans="1:13">
      <c r="I31" s="211"/>
      <c r="J31" s="227"/>
      <c r="K31" s="227"/>
      <c r="L31" s="212"/>
    </row>
    <row r="32" spans="1:13" ht="15.75" thickBot="1">
      <c r="I32" s="39"/>
      <c r="J32" s="40"/>
      <c r="K32" s="40"/>
      <c r="L32" s="41"/>
    </row>
    <row r="35" spans="10:10">
      <c r="J35" s="14"/>
    </row>
  </sheetData>
  <sortState ref="J21:K25">
    <sortCondition ref="J21:J25"/>
  </sortState>
  <customSheetViews>
    <customSheetView guid="{4DCE2E05-DC97-4581-876D-271D9F6F2016}">
      <selection activeCell="A12" sqref="A12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Gebrauchsanleitung</vt:lpstr>
      <vt:lpstr>Umfang Datenerfassung</vt:lpstr>
      <vt:lpstr>Katalog Einheiten</vt:lpstr>
      <vt:lpstr>Katalog_KM</vt:lpstr>
      <vt:lpstr>Anlagenklassifizierung-struktur</vt:lpstr>
      <vt:lpstr>Statistics</vt:lpstr>
      <vt:lpstr>Einheiten</vt:lpstr>
      <vt:lpstr>Units</vt:lpstr>
    </vt:vector>
  </TitlesOfParts>
  <Company>SIB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John, Raphael - SIB-D3</cp:lastModifiedBy>
  <cp:lastPrinted>2019-07-19T08:07:21Z</cp:lastPrinted>
  <dcterms:created xsi:type="dcterms:W3CDTF">2013-09-13T09:46:39Z</dcterms:created>
  <dcterms:modified xsi:type="dcterms:W3CDTF">2024-04-03T12:54:57Z</dcterms:modified>
</cp:coreProperties>
</file>